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270" activeTab="0"/>
  </bookViews>
  <sheets>
    <sheet name="Sheet1" sheetId="1" r:id="rId1"/>
    <sheet name="Sheet2" sheetId="2" r:id="rId2"/>
    <sheet name="Sheet1 (2)" sheetId="3" r:id="rId3"/>
  </sheets>
  <definedNames>
    <definedName name="_xlnm.Print_Area" localSheetId="0">'Sheet1'!$A$1:$F$82</definedName>
    <definedName name="_xlnm.Print_Area" localSheetId="2">'Sheet1 (2)'!$A$1:$I$77</definedName>
  </definedNames>
  <calcPr fullCalcOnLoad="1"/>
</workbook>
</file>

<file path=xl/sharedStrings.xml><?xml version="1.0" encoding="utf-8"?>
<sst xmlns="http://schemas.openxmlformats.org/spreadsheetml/2006/main" count="135" uniqueCount="78">
  <si>
    <t>Church Operating Receipts</t>
  </si>
  <si>
    <t>Parish charities collections</t>
  </si>
  <si>
    <t>Total operating receipts</t>
  </si>
  <si>
    <t>Church Operating Expenses</t>
  </si>
  <si>
    <t>Ministry Expense:</t>
  </si>
  <si>
    <t>Hospitality</t>
  </si>
  <si>
    <t>Youth Ministry</t>
  </si>
  <si>
    <t>Total ministry expenses</t>
  </si>
  <si>
    <t>Diocesan Mandates</t>
  </si>
  <si>
    <t>Clergy comprehensive package</t>
  </si>
  <si>
    <t>Lay personnel</t>
  </si>
  <si>
    <t>Other mandates</t>
  </si>
  <si>
    <t>Total diocesan mandates</t>
  </si>
  <si>
    <t>Overhead</t>
  </si>
  <si>
    <t>Utilities</t>
  </si>
  <si>
    <t>Investment fees</t>
  </si>
  <si>
    <t>Real estate taxes</t>
  </si>
  <si>
    <t>Total overhead</t>
  </si>
  <si>
    <t>Total operating expenses</t>
  </si>
  <si>
    <t>Church of St. Therese</t>
  </si>
  <si>
    <t>Statement of Operating Income</t>
  </si>
  <si>
    <t xml:space="preserve"> </t>
  </si>
  <si>
    <t>Other adjustments to reconcile net income to cash</t>
  </si>
  <si>
    <t>Parish mortgage fund and building/capital improvement funds</t>
  </si>
  <si>
    <t>Donations of stock by parishioners</t>
  </si>
  <si>
    <t>Unrealized gain (loss) on stock investments</t>
  </si>
  <si>
    <t>Interest/dividend income reinvested</t>
  </si>
  <si>
    <t>Net increase (decrease) in cash</t>
  </si>
  <si>
    <t>Cash at beginning of year</t>
  </si>
  <si>
    <t>Cash at end of period - operating account</t>
  </si>
  <si>
    <t>Increase (decrease) in payables</t>
  </si>
  <si>
    <t>Net gain (loss)from operations</t>
  </si>
  <si>
    <t>Actuals</t>
  </si>
  <si>
    <t>Budget</t>
  </si>
  <si>
    <t>Fiscal year</t>
  </si>
  <si>
    <t>Cathedraticum/Parish Sharing Assessment</t>
  </si>
  <si>
    <r>
      <t>Net income</t>
    </r>
    <r>
      <rPr>
        <b/>
        <sz val="9"/>
        <color indexed="8"/>
        <rFont val="Calibri"/>
        <family val="2"/>
      </rPr>
      <t xml:space="preserve"> from operations</t>
    </r>
  </si>
  <si>
    <t>Interest income reinvested</t>
  </si>
  <si>
    <t>Bank service charges</t>
  </si>
  <si>
    <t>Investments</t>
  </si>
  <si>
    <t>Capital improvements</t>
  </si>
  <si>
    <t>Living Our Mission Campaign (LOM)</t>
  </si>
  <si>
    <t>Transfer from closing balance in MM account</t>
  </si>
  <si>
    <t>Social Ministry</t>
  </si>
  <si>
    <t>Portico expenses</t>
  </si>
  <si>
    <t>For the (3) months of the current fiscal year beginning July 2018 and ending June 2019</t>
  </si>
  <si>
    <t>July 2018/June 2019</t>
  </si>
  <si>
    <t>July 2018/September 2018</t>
  </si>
  <si>
    <t>RCIA/AE</t>
  </si>
  <si>
    <t>Professional/Investment fees</t>
  </si>
  <si>
    <t>Special designated donations</t>
  </si>
  <si>
    <t>Rel ed tuition/Youth group/Fees/Fundraising activity</t>
  </si>
  <si>
    <t>Annual Appeal</t>
  </si>
  <si>
    <t>Diocesan Grants</t>
  </si>
  <si>
    <t>Votive offerings</t>
  </si>
  <si>
    <t>Stole fees:weddings/baptisms/funerals</t>
  </si>
  <si>
    <t>Catholic Virginian collection</t>
  </si>
  <si>
    <t>Rental Income/hall</t>
  </si>
  <si>
    <t>Worship:music/liturgy/flowers/hosts/altar candles, etc.</t>
  </si>
  <si>
    <t>Parish Community Life/functions</t>
  </si>
  <si>
    <t>Dividend/interest income</t>
  </si>
  <si>
    <t>Unrealized gain/(loss)</t>
  </si>
  <si>
    <t>Insurance proceeds</t>
  </si>
  <si>
    <t>Repairs &amp; maintenance/trash/maint contr/grounds</t>
  </si>
  <si>
    <t>Children Faith Formation &amp; general ff</t>
  </si>
  <si>
    <t>Parish Council/Pastoral Care/SCC/gen/misc</t>
  </si>
  <si>
    <t>Beginning balance 7/1/18</t>
  </si>
  <si>
    <t>Ending balance 9/30/2018</t>
  </si>
  <si>
    <t>Parish building</t>
  </si>
  <si>
    <t>Capital Improvements/Special Projects</t>
  </si>
  <si>
    <t>Adjustment to clear prev periods/auditor aje's</t>
  </si>
  <si>
    <t>Adjustment/auditor/to correct to new gl</t>
  </si>
  <si>
    <t xml:space="preserve">Misc:flowers/candles/refunds/legacies/bequests </t>
  </si>
  <si>
    <t>Regular offertory/loose/envelope/egiving *22128 overage</t>
  </si>
  <si>
    <t>Parish MMR collections</t>
  </si>
  <si>
    <t>Off exp:postage/env/bank fees/housekeeping/books/subscrip/furn</t>
  </si>
  <si>
    <t>($8k for CDR/collections moved into new gl a/p so removed from inc and exp)</t>
  </si>
  <si>
    <t>Office exp:postage/offetory env/bank fees/housekeeping/books/subscrip/furniture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</si>
</sst>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74">
    <font>
      <sz val="11"/>
      <color theme="1"/>
      <name val="Calibri"/>
      <family val="2"/>
    </font>
    <font>
      <sz val="11"/>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10"/>
      <name val="Calibri"/>
      <family val="2"/>
    </font>
    <font>
      <b/>
      <sz val="12"/>
      <color indexed="8"/>
      <name val="Calibri"/>
      <family val="2"/>
    </font>
    <font>
      <sz val="9"/>
      <color indexed="8"/>
      <name val="Calibri"/>
      <family val="2"/>
    </font>
    <font>
      <sz val="10"/>
      <name val="Calibri"/>
      <family val="2"/>
    </font>
    <font>
      <b/>
      <sz val="9"/>
      <name val="Calibri"/>
      <family val="2"/>
    </font>
    <font>
      <b/>
      <sz val="10"/>
      <name val="Calibri"/>
      <family val="2"/>
    </font>
    <font>
      <b/>
      <sz val="10"/>
      <color indexed="17"/>
      <name val="Calibri"/>
      <family val="2"/>
    </font>
    <font>
      <b/>
      <sz val="9"/>
      <color indexed="17"/>
      <name val="Calibri"/>
      <family val="2"/>
    </font>
    <font>
      <sz val="9"/>
      <color indexed="10"/>
      <name val="Calibri"/>
      <family val="2"/>
    </font>
    <font>
      <b/>
      <sz val="9"/>
      <color indexed="12"/>
      <name val="Calibri"/>
      <family val="0"/>
    </font>
    <font>
      <b/>
      <sz val="8"/>
      <color indexed="8"/>
      <name val="Calibri"/>
      <family val="0"/>
    </font>
    <font>
      <b/>
      <sz val="9.5"/>
      <color indexed="49"/>
      <name val="Calibri"/>
      <family val="0"/>
    </font>
    <font>
      <b/>
      <sz val="10.5"/>
      <color indexed="12"/>
      <name val="Calibri"/>
      <family val="0"/>
    </font>
    <font>
      <b/>
      <u val="single"/>
      <sz val="10.5"/>
      <color indexed="12"/>
      <name val="Calibri"/>
      <family val="0"/>
    </font>
    <font>
      <b/>
      <u val="single"/>
      <sz val="10.5"/>
      <color indexed="30"/>
      <name val="Calibri"/>
      <family val="0"/>
    </font>
    <font>
      <b/>
      <sz val="8"/>
      <color indexed="17"/>
      <name val="Calibri"/>
      <family val="0"/>
    </font>
    <font>
      <b/>
      <sz val="8"/>
      <color indexed="49"/>
      <name val="Calibri"/>
      <family val="0"/>
    </font>
    <font>
      <sz val="8"/>
      <color indexed="8"/>
      <name val="Calibri"/>
      <family val="0"/>
    </font>
    <font>
      <b/>
      <sz val="9.5"/>
      <color indexed="54"/>
      <name val="Calibri"/>
      <family val="0"/>
    </font>
    <font>
      <b/>
      <u val="single"/>
      <sz val="9.5"/>
      <color indexed="5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2"/>
      <color theme="1"/>
      <name val="Calibri"/>
      <family val="2"/>
    </font>
    <font>
      <sz val="11"/>
      <color rgb="FF000000"/>
      <name val="Calibri"/>
      <family val="2"/>
    </font>
    <font>
      <sz val="10"/>
      <color rgb="FF000000"/>
      <name val="Calibri"/>
      <family val="2"/>
    </font>
    <font>
      <b/>
      <sz val="10"/>
      <color rgb="FF000000"/>
      <name val="Calibri"/>
      <family val="2"/>
    </font>
    <font>
      <sz val="9"/>
      <color theme="1"/>
      <name val="Calibri"/>
      <family val="2"/>
    </font>
    <font>
      <b/>
      <sz val="9"/>
      <color theme="1"/>
      <name val="Calibri"/>
      <family val="2"/>
    </font>
    <font>
      <b/>
      <sz val="10"/>
      <color rgb="FF00B050"/>
      <name val="Calibri"/>
      <family val="2"/>
    </font>
    <font>
      <b/>
      <sz val="9"/>
      <color rgb="FF00B050"/>
      <name val="Calibri"/>
      <family val="2"/>
    </font>
    <font>
      <sz val="9"/>
      <color rgb="FFFF0000"/>
      <name val="Calibri"/>
      <family val="2"/>
    </font>
    <font>
      <b/>
      <sz val="9"/>
      <color rgb="FF008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7">
    <xf numFmtId="0" fontId="0" fillId="0" borderId="0" xfId="0" applyFont="1" applyAlignment="1">
      <alignment/>
    </xf>
    <xf numFmtId="0" fontId="61" fillId="0" borderId="0" xfId="0" applyFont="1" applyAlignment="1">
      <alignment/>
    </xf>
    <xf numFmtId="0" fontId="62" fillId="0" borderId="0" xfId="0" applyFont="1" applyAlignment="1">
      <alignment horizontal="center"/>
    </xf>
    <xf numFmtId="0" fontId="62" fillId="0" borderId="0" xfId="0" applyFont="1" applyAlignment="1">
      <alignment/>
    </xf>
    <xf numFmtId="0" fontId="61" fillId="0" borderId="0" xfId="0" applyFont="1" applyAlignment="1">
      <alignment horizontal="right"/>
    </xf>
    <xf numFmtId="164" fontId="61" fillId="0" borderId="0" xfId="0" applyNumberFormat="1" applyFont="1" applyAlignment="1">
      <alignment/>
    </xf>
    <xf numFmtId="0" fontId="62" fillId="0" borderId="0" xfId="0" applyFont="1" applyAlignment="1">
      <alignment horizontal="right"/>
    </xf>
    <xf numFmtId="164" fontId="62" fillId="0" borderId="0" xfId="0" applyNumberFormat="1" applyFont="1" applyAlignment="1">
      <alignment/>
    </xf>
    <xf numFmtId="0" fontId="62" fillId="0" borderId="0" xfId="0" applyFont="1" applyAlignment="1">
      <alignment/>
    </xf>
    <xf numFmtId="0" fontId="61" fillId="0" borderId="0" xfId="0" applyFont="1" applyFill="1" applyBorder="1" applyAlignment="1">
      <alignment/>
    </xf>
    <xf numFmtId="164" fontId="61" fillId="0" borderId="0" xfId="0" applyNumberFormat="1" applyFont="1" applyFill="1" applyBorder="1" applyAlignment="1">
      <alignment/>
    </xf>
    <xf numFmtId="164" fontId="61" fillId="0" borderId="0" xfId="0" applyNumberFormat="1" applyFont="1" applyAlignment="1">
      <alignment horizontal="right"/>
    </xf>
    <xf numFmtId="164" fontId="62" fillId="0" borderId="0" xfId="0" applyNumberFormat="1" applyFont="1" applyAlignment="1">
      <alignment horizontal="right"/>
    </xf>
    <xf numFmtId="0" fontId="63" fillId="0" borderId="0" xfId="0" applyFont="1" applyAlignment="1">
      <alignment/>
    </xf>
    <xf numFmtId="0" fontId="64" fillId="0" borderId="0" xfId="0" applyFont="1" applyAlignment="1">
      <alignment horizontal="center" vertical="center"/>
    </xf>
    <xf numFmtId="0" fontId="59" fillId="0" borderId="0" xfId="0" applyFont="1" applyAlignment="1">
      <alignment horizontal="center" vertical="center"/>
    </xf>
    <xf numFmtId="0" fontId="0" fillId="0" borderId="0" xfId="0"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horizontal="left" vertical="center" indent="15"/>
    </xf>
    <xf numFmtId="0" fontId="66" fillId="0" borderId="0" xfId="0" applyFont="1" applyAlignment="1">
      <alignment horizontal="left" vertical="center" indent="15"/>
    </xf>
    <xf numFmtId="0" fontId="68" fillId="0" borderId="0" xfId="0" applyFont="1" applyAlignment="1">
      <alignment/>
    </xf>
    <xf numFmtId="0" fontId="69" fillId="0" borderId="0" xfId="0" applyFont="1" applyAlignment="1">
      <alignment horizontal="center"/>
    </xf>
    <xf numFmtId="0" fontId="69" fillId="0" borderId="0" xfId="0" applyFont="1" applyAlignment="1">
      <alignment/>
    </xf>
    <xf numFmtId="164" fontId="68" fillId="0" borderId="0" xfId="0" applyNumberFormat="1" applyFont="1" applyAlignment="1">
      <alignment horizontal="right"/>
    </xf>
    <xf numFmtId="0" fontId="69" fillId="0" borderId="0" xfId="0" applyFont="1" applyAlignment="1">
      <alignment horizontal="right"/>
    </xf>
    <xf numFmtId="164" fontId="69" fillId="0" borderId="0" xfId="0" applyNumberFormat="1" applyFont="1" applyAlignment="1">
      <alignment horizontal="right"/>
    </xf>
    <xf numFmtId="0" fontId="69" fillId="0" borderId="0" xfId="0" applyFont="1" applyAlignment="1">
      <alignment/>
    </xf>
    <xf numFmtId="164" fontId="69" fillId="0" borderId="10" xfId="0" applyNumberFormat="1" applyFont="1" applyBorder="1" applyAlignment="1">
      <alignment horizontal="right"/>
    </xf>
    <xf numFmtId="164" fontId="68" fillId="0" borderId="0" xfId="0" applyNumberFormat="1" applyFont="1" applyAlignment="1">
      <alignment/>
    </xf>
    <xf numFmtId="164" fontId="69" fillId="0" borderId="0" xfId="0" applyNumberFormat="1" applyFont="1" applyAlignment="1">
      <alignment/>
    </xf>
    <xf numFmtId="164" fontId="69" fillId="0" borderId="10" xfId="0" applyNumberFormat="1" applyFont="1" applyBorder="1" applyAlignment="1">
      <alignment/>
    </xf>
    <xf numFmtId="0" fontId="68" fillId="0" borderId="0" xfId="0" applyFont="1" applyAlignment="1">
      <alignment horizontal="left"/>
    </xf>
    <xf numFmtId="164" fontId="26" fillId="0" borderId="0" xfId="0" applyNumberFormat="1" applyFont="1" applyFill="1" applyBorder="1" applyAlignment="1">
      <alignment/>
    </xf>
    <xf numFmtId="164" fontId="27" fillId="0" borderId="11" xfId="0" applyNumberFormat="1" applyFont="1" applyBorder="1" applyAlignment="1">
      <alignment horizontal="right"/>
    </xf>
    <xf numFmtId="164" fontId="26" fillId="0" borderId="0" xfId="0" applyNumberFormat="1" applyFont="1" applyAlignment="1">
      <alignment/>
    </xf>
    <xf numFmtId="164" fontId="28" fillId="33" borderId="0" xfId="0" applyNumberFormat="1" applyFont="1" applyFill="1" applyBorder="1" applyAlignment="1">
      <alignment/>
    </xf>
    <xf numFmtId="164" fontId="68" fillId="33" borderId="0" xfId="0" applyNumberFormat="1" applyFont="1" applyFill="1" applyAlignment="1">
      <alignment/>
    </xf>
    <xf numFmtId="0" fontId="0" fillId="33" borderId="0" xfId="0" applyFill="1" applyAlignment="1">
      <alignment/>
    </xf>
    <xf numFmtId="164" fontId="61" fillId="33" borderId="0" xfId="0" applyNumberFormat="1" applyFont="1" applyFill="1" applyBorder="1" applyAlignment="1">
      <alignment/>
    </xf>
    <xf numFmtId="8" fontId="70" fillId="0" borderId="0" xfId="0" applyNumberFormat="1" applyFont="1" applyAlignment="1">
      <alignment/>
    </xf>
    <xf numFmtId="164" fontId="61" fillId="33" borderId="0" xfId="0" applyNumberFormat="1" applyFont="1" applyFill="1" applyAlignment="1">
      <alignment/>
    </xf>
    <xf numFmtId="164" fontId="26" fillId="33" borderId="0" xfId="0" applyNumberFormat="1" applyFont="1" applyFill="1" applyAlignment="1">
      <alignment/>
    </xf>
    <xf numFmtId="164" fontId="26" fillId="33" borderId="0" xfId="0" applyNumberFormat="1" applyFont="1" applyFill="1" applyBorder="1" applyAlignment="1">
      <alignment/>
    </xf>
    <xf numFmtId="164" fontId="71" fillId="0" borderId="11" xfId="0" applyNumberFormat="1" applyFont="1" applyBorder="1" applyAlignment="1">
      <alignment/>
    </xf>
    <xf numFmtId="164" fontId="0" fillId="0" borderId="0" xfId="0" applyNumberFormat="1" applyAlignment="1">
      <alignment/>
    </xf>
    <xf numFmtId="0" fontId="61" fillId="34" borderId="0" xfId="0" applyFont="1" applyFill="1" applyAlignment="1">
      <alignment horizontal="right"/>
    </xf>
    <xf numFmtId="0" fontId="61" fillId="34" borderId="0" xfId="0" applyFont="1" applyFill="1" applyAlignment="1">
      <alignment/>
    </xf>
    <xf numFmtId="164" fontId="26" fillId="34" borderId="0" xfId="0" applyNumberFormat="1" applyFont="1" applyFill="1" applyAlignment="1">
      <alignment/>
    </xf>
    <xf numFmtId="0" fontId="62" fillId="34" borderId="0" xfId="0" applyFont="1" applyFill="1" applyAlignment="1">
      <alignment horizontal="right"/>
    </xf>
    <xf numFmtId="0" fontId="62" fillId="34" borderId="0" xfId="0" applyFont="1" applyFill="1" applyAlignment="1">
      <alignment/>
    </xf>
    <xf numFmtId="164" fontId="62" fillId="34" borderId="0" xfId="0" applyNumberFormat="1" applyFont="1" applyFill="1" applyAlignment="1">
      <alignment/>
    </xf>
    <xf numFmtId="164" fontId="61" fillId="34" borderId="0" xfId="0" applyNumberFormat="1" applyFont="1" applyFill="1" applyBorder="1" applyAlignment="1">
      <alignment/>
    </xf>
    <xf numFmtId="164" fontId="69" fillId="0" borderId="12" xfId="0" applyNumberFormat="1" applyFont="1" applyBorder="1" applyAlignment="1">
      <alignment horizontal="right"/>
    </xf>
    <xf numFmtId="164" fontId="69" fillId="33" borderId="12" xfId="0" applyNumberFormat="1" applyFont="1" applyFill="1" applyBorder="1" applyAlignment="1">
      <alignment/>
    </xf>
    <xf numFmtId="6" fontId="72" fillId="0" borderId="0" xfId="0" applyNumberFormat="1" applyFont="1" applyAlignment="1">
      <alignment/>
    </xf>
    <xf numFmtId="0" fontId="72" fillId="0" borderId="0" xfId="0" applyFont="1" applyAlignment="1">
      <alignment/>
    </xf>
    <xf numFmtId="164" fontId="68" fillId="0" borderId="0" xfId="0" applyNumberFormat="1" applyFont="1" applyAlignment="1">
      <alignment horizontal="left"/>
    </xf>
    <xf numFmtId="0" fontId="0" fillId="0" borderId="0" xfId="0" applyAlignment="1">
      <alignment horizontal="left"/>
    </xf>
    <xf numFmtId="164" fontId="69" fillId="0" borderId="12" xfId="0" applyNumberFormat="1" applyFont="1" applyBorder="1" applyAlignment="1">
      <alignment/>
    </xf>
    <xf numFmtId="0" fontId="0" fillId="0" borderId="0" xfId="0" applyAlignment="1">
      <alignment/>
    </xf>
    <xf numFmtId="0" fontId="68" fillId="0" borderId="0" xfId="0" applyFont="1" applyBorder="1" applyAlignment="1">
      <alignment horizontal="center"/>
    </xf>
    <xf numFmtId="164" fontId="73" fillId="0" borderId="11" xfId="0" applyNumberFormat="1" applyFont="1" applyBorder="1" applyAlignment="1">
      <alignment/>
    </xf>
    <xf numFmtId="0" fontId="59" fillId="0" borderId="0" xfId="0" applyFont="1" applyAlignment="1">
      <alignment horizontal="center"/>
    </xf>
    <xf numFmtId="0" fontId="61" fillId="0" borderId="0" xfId="0" applyFont="1" applyAlignment="1">
      <alignment/>
    </xf>
    <xf numFmtId="0" fontId="0" fillId="0" borderId="0" xfId="0" applyFont="1" applyAlignment="1">
      <alignment/>
    </xf>
    <xf numFmtId="0" fontId="6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52</xdr:row>
      <xdr:rowOff>28575</xdr:rowOff>
    </xdr:from>
    <xdr:to>
      <xdr:col>5</xdr:col>
      <xdr:colOff>76200</xdr:colOff>
      <xdr:row>79</xdr:row>
      <xdr:rowOff>66675</xdr:rowOff>
    </xdr:to>
    <xdr:sp>
      <xdr:nvSpPr>
        <xdr:cNvPr id="1" name="TextBox 4"/>
        <xdr:cNvSpPr txBox="1">
          <a:spLocks noChangeArrowheads="1"/>
        </xdr:cNvSpPr>
      </xdr:nvSpPr>
      <xdr:spPr>
        <a:xfrm>
          <a:off x="190500" y="7953375"/>
          <a:ext cx="7286625" cy="4010025"/>
        </a:xfrm>
        <a:prstGeom prst="rect">
          <a:avLst/>
        </a:prstGeom>
        <a:solidFill>
          <a:srgbClr val="FFFFFF"/>
        </a:solidFill>
        <a:ln w="31750" cmpd="sng">
          <a:solidFill>
            <a:srgbClr val="0099CC"/>
          </a:solidFill>
          <a:headEnd type="none"/>
          <a:tailEnd type="none"/>
        </a:ln>
      </xdr:spPr>
      <xdr:txBody>
        <a:bodyPr vertOverflow="clip" wrap="square" lIns="822960" tIns="91440" rIns="822960" bIns="45720"/>
        <a:p>
          <a:pPr algn="ctr">
            <a:defRPr/>
          </a:pPr>
          <a:r>
            <a:rPr lang="en-US" cap="none" sz="900" b="1" i="0" u="none" baseline="0">
              <a:solidFill>
                <a:srgbClr val="000000"/>
              </a:solidFill>
              <a:latin typeface="Calibri"/>
              <a:ea typeface="Calibri"/>
              <a:cs typeface="Calibri"/>
            </a:rPr>
            <a:t>SAINT THERESE FINANCIAL SUMMARY
</a:t>
          </a:r>
          <a:r>
            <a:rPr lang="en-US" cap="none" sz="900" b="1" i="0" u="none" baseline="0">
              <a:solidFill>
                <a:srgbClr val="000000"/>
              </a:solidFill>
              <a:latin typeface="Calibri"/>
              <a:ea typeface="Calibri"/>
              <a:cs typeface="Calibri"/>
            </a:rPr>
            <a:t>July 2018 - June 2019
</a:t>
          </a:r>
          <a:r>
            <a:rPr lang="en-US" cap="none" sz="900" b="1" i="0" u="none" baseline="0">
              <a:solidFill>
                <a:srgbClr val="000000"/>
              </a:solidFill>
              <a:latin typeface="Calibri"/>
              <a:ea typeface="Calibri"/>
              <a:cs typeface="Calibri"/>
            </a:rPr>
            <a:t>This memo provides information on the financial position of St Therese for three months of the Fiscal Year.            
</a:t>
          </a:r>
          <a:r>
            <a:rPr lang="en-US" cap="none" sz="900" b="1" i="0" u="none" baseline="0">
              <a:solidFill>
                <a:srgbClr val="000000"/>
              </a:solidFill>
              <a:latin typeface="Calibri"/>
              <a:ea typeface="Calibri"/>
              <a:cs typeface="Calibri"/>
            </a:rPr>
            <a:t>  This Statement of Operating</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Income depicts a net </a:t>
          </a:r>
          <a:r>
            <a:rPr lang="en-US" cap="none" sz="900" b="1" i="0" u="none" baseline="0">
              <a:solidFill>
                <a:srgbClr val="008000"/>
              </a:solidFill>
              <a:latin typeface="Calibri"/>
              <a:ea typeface="Calibri"/>
              <a:cs typeface="Calibri"/>
            </a:rPr>
            <a:t>gain</a:t>
          </a:r>
          <a:r>
            <a:rPr lang="en-US" cap="none" sz="900" b="1" i="0" u="none" baseline="0">
              <a:solidFill>
                <a:srgbClr val="000000"/>
              </a:solidFill>
              <a:latin typeface="Calibri"/>
              <a:ea typeface="Calibri"/>
              <a:cs typeface="Calibri"/>
            </a:rPr>
            <a:t> from operations of </a:t>
          </a:r>
          <a:r>
            <a:rPr lang="en-US" cap="none" sz="900" b="1" i="0" u="none" baseline="0">
              <a:solidFill>
                <a:srgbClr val="008000"/>
              </a:solidFill>
              <a:latin typeface="Calibri"/>
              <a:ea typeface="Calibri"/>
              <a:cs typeface="Calibri"/>
            </a:rPr>
            <a:t>$16,294.44</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Receipts indicate the majority of our income is from Regular Collections and Living Our Mission Campaign.  They also indicate </a:t>
          </a:r>
          <a:r>
            <a:rPr lang="en-US" cap="none" sz="900" b="1" i="0" u="none" baseline="0">
              <a:solidFill>
                <a:srgbClr val="0000FF"/>
              </a:solidFill>
              <a:latin typeface="Calibri"/>
              <a:ea typeface="Calibri"/>
              <a:cs typeface="Calibri"/>
            </a:rPr>
            <a:t>that 33% of our congregation does not contribute to operating expenses </a:t>
          </a:r>
          <a:r>
            <a:rPr lang="en-US" cap="none" sz="900" b="1" i="0" u="none" baseline="0">
              <a:solidFill>
                <a:srgbClr val="000000"/>
              </a:solidFill>
              <a:latin typeface="Calibri"/>
              <a:ea typeface="Calibri"/>
              <a:cs typeface="Calibri"/>
            </a:rPr>
            <a:t>of the church, and that LOM refunds lag slightly behind budgeted amounts.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Operating expenses this quarter reflect our emphasis on Ministries including Stewardship, Social Ministry and Pastoral Care.  Additionally, some collections forwarded and investment fees were over budget.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The church staff has always maintained meticulous records and demonstrated exemplary fiduciary responsibility with our donations during these difficult economic times.  In accordance with Fr. Jim's direction, only necessary expenditures are currently funded.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We appreciate your generosity and ask that you continue support Saint Therese with
</a:t>
          </a:r>
          <a:r>
            <a:rPr lang="en-US" cap="none" sz="900" b="1" i="0" u="none" baseline="0">
              <a:solidFill>
                <a:srgbClr val="000000"/>
              </a:solidFill>
              <a:latin typeface="Calibri"/>
              <a:ea typeface="Calibri"/>
              <a:cs typeface="Calibri"/>
            </a:rPr>
            <a:t>your time, talent and treasure.  Should you have any questions, please feel free to contact me,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Sylvester McClellan</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Finance Council Chair</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at 804-642-6881 or any member of the Finance Council.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Linda</a:t>
          </a:r>
          <a:r>
            <a:rPr lang="en-US" cap="none" sz="900" b="1" i="0" u="none" baseline="0">
              <a:solidFill>
                <a:srgbClr val="000000"/>
              </a:solidFill>
              <a:latin typeface="Calibri"/>
              <a:ea typeface="Calibri"/>
              <a:cs typeface="Calibri"/>
            </a:rPr>
            <a:t> Monfalcone   642-5116          Jim Lee   693-0826          Janet Brown   642-4445          </a:t>
          </a:r>
          <a:r>
            <a:rPr lang="en-US" cap="none" sz="900" b="1" i="0" u="none" baseline="0">
              <a:solidFill>
                <a:srgbClr val="000000"/>
              </a:solidFill>
              <a:latin typeface="Calibri"/>
              <a:ea typeface="Calibri"/>
              <a:cs typeface="Calibri"/>
            </a:rPr>
            <a:t>Joe Syslo  725-0542</a:t>
          </a:r>
          <a:r>
            <a:rPr lang="en-US" cap="none" sz="9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950" b="1" i="0" u="none" baseline="0">
              <a:solidFill>
                <a:srgbClr val="33CCCC"/>
              </a:solidFill>
              <a:latin typeface="Calibri"/>
              <a:ea typeface="Calibri"/>
              <a:cs typeface="Calibri"/>
            </a:rPr>
            <a:t>
</a:t>
          </a:r>
          <a:r>
            <a:rPr lang="en-US" cap="none" sz="1050" b="1" i="0" u="none" baseline="0">
              <a:solidFill>
                <a:srgbClr val="0000FF"/>
              </a:solidFill>
              <a:latin typeface="Calibri"/>
              <a:ea typeface="Calibri"/>
              <a:cs typeface="Calibri"/>
            </a:rPr>
            <a:t>Please</a:t>
          </a:r>
          <a:r>
            <a:rPr lang="en-US" cap="none" sz="1050" b="1" i="0" u="none" baseline="0">
              <a:solidFill>
                <a:srgbClr val="0000FF"/>
              </a:solidFill>
              <a:latin typeface="Calibri"/>
              <a:ea typeface="Calibri"/>
              <a:cs typeface="Calibri"/>
            </a:rPr>
            <a:t> consider e-giving online by signing up today at </a:t>
          </a:r>
          <a:r>
            <a:rPr lang="en-US" cap="none" sz="1050" b="1" i="0" u="sng" baseline="0">
              <a:solidFill>
                <a:srgbClr val="0000FF"/>
              </a:solidFill>
              <a:latin typeface="Calibri"/>
              <a:ea typeface="Calibri"/>
              <a:cs typeface="Calibri"/>
            </a:rPr>
            <a:t>www.sttheresechurch.info.</a:t>
          </a:r>
          <a:r>
            <a:rPr lang="en-US" cap="none" sz="1050" b="1" i="0" u="sng" baseline="0">
              <a:solidFill>
                <a:srgbClr val="0066CC"/>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51</xdr:row>
      <xdr:rowOff>66675</xdr:rowOff>
    </xdr:from>
    <xdr:to>
      <xdr:col>6</xdr:col>
      <xdr:colOff>66675</xdr:colOff>
      <xdr:row>75</xdr:row>
      <xdr:rowOff>19050</xdr:rowOff>
    </xdr:to>
    <xdr:sp>
      <xdr:nvSpPr>
        <xdr:cNvPr id="1" name="TextBox 1"/>
        <xdr:cNvSpPr txBox="1">
          <a:spLocks noChangeArrowheads="1"/>
        </xdr:cNvSpPr>
      </xdr:nvSpPr>
      <xdr:spPr>
        <a:xfrm>
          <a:off x="314325" y="7839075"/>
          <a:ext cx="6334125" cy="3609975"/>
        </a:xfrm>
        <a:prstGeom prst="rect">
          <a:avLst/>
        </a:prstGeom>
        <a:solidFill>
          <a:srgbClr val="FFFFFF"/>
        </a:solidFill>
        <a:ln w="9525" cmpd="sng">
          <a:solidFill>
            <a:srgbClr val="BCBCBC"/>
          </a:solidFill>
          <a:headEnd type="none"/>
          <a:tailEnd type="none"/>
        </a:ln>
      </xdr:spPr>
      <xdr:txBody>
        <a:bodyPr vertOverflow="clip" wrap="square" lIns="914400" tIns="91440" rIns="914400" bIns="45720"/>
        <a:p>
          <a:pPr algn="ctr">
            <a:defRPr/>
          </a:pPr>
          <a:r>
            <a:rPr lang="en-US" cap="none" sz="800" b="1" i="0" u="none" baseline="0">
              <a:solidFill>
                <a:srgbClr val="000000"/>
              </a:solidFill>
              <a:latin typeface="Calibri"/>
              <a:ea typeface="Calibri"/>
              <a:cs typeface="Calibri"/>
            </a:rPr>
            <a:t>SAINT THERESE FINANCIAL SUMMARY
</a:t>
          </a:r>
          <a:r>
            <a:rPr lang="en-US" cap="none" sz="800" b="1" i="0" u="none" baseline="0">
              <a:solidFill>
                <a:srgbClr val="000000"/>
              </a:solidFill>
              <a:latin typeface="Calibri"/>
              <a:ea typeface="Calibri"/>
              <a:cs typeface="Calibri"/>
            </a:rPr>
            <a:t>July 2018 - June 2019
</a:t>
          </a:r>
          <a:r>
            <a:rPr lang="en-US" cap="none" sz="800" b="1" i="0" u="none" baseline="0">
              <a:solidFill>
                <a:srgbClr val="000000"/>
              </a:solidFill>
              <a:latin typeface="Calibri"/>
              <a:ea typeface="Calibri"/>
              <a:cs typeface="Calibri"/>
            </a:rPr>
            <a:t>This memo provides information on the financial position of St Therese for twelve months of the Fiscal Year.            
</a:t>
          </a:r>
          <a:r>
            <a:rPr lang="en-US" cap="none" sz="800" b="1" i="0" u="none" baseline="0">
              <a:solidFill>
                <a:srgbClr val="000000"/>
              </a:solidFill>
              <a:latin typeface="Calibri"/>
              <a:ea typeface="Calibri"/>
              <a:cs typeface="Calibri"/>
            </a:rPr>
            <a:t>  This Statement of Operating</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Income depicts a net </a:t>
          </a:r>
          <a:r>
            <a:rPr lang="en-US" cap="none" sz="800" b="1" i="0" u="none" baseline="0">
              <a:solidFill>
                <a:srgbClr val="008000"/>
              </a:solidFill>
              <a:latin typeface="Calibri"/>
              <a:ea typeface="Calibri"/>
              <a:cs typeface="Calibri"/>
            </a:rPr>
            <a:t>gain</a:t>
          </a:r>
          <a:r>
            <a:rPr lang="en-US" cap="none" sz="800" b="1" i="0" u="none" baseline="0">
              <a:solidFill>
                <a:srgbClr val="000000"/>
              </a:solidFill>
              <a:latin typeface="Calibri"/>
              <a:ea typeface="Calibri"/>
              <a:cs typeface="Calibri"/>
            </a:rPr>
            <a:t> from operations of </a:t>
          </a:r>
          <a:r>
            <a:rPr lang="en-US" cap="none" sz="800" b="1" i="0" u="none" baseline="0">
              <a:solidFill>
                <a:srgbClr val="008000"/>
              </a:solidFill>
              <a:latin typeface="Calibri"/>
              <a:ea typeface="Calibri"/>
              <a:cs typeface="Calibri"/>
            </a:rPr>
            <a:t>$16,294.44</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Receipts indicate the majority of our income is from Regular Collections and Living Our Mission Campaign.  They also indicate </a:t>
          </a:r>
          <a:r>
            <a:rPr lang="en-US" cap="none" sz="800" b="1" i="0" u="none" baseline="0">
              <a:solidFill>
                <a:srgbClr val="33CCCC"/>
              </a:solidFill>
              <a:latin typeface="Calibri"/>
              <a:ea typeface="Calibri"/>
              <a:cs typeface="Calibri"/>
            </a:rPr>
            <a:t>that 39% of our congregation does not contribute to operating expenses </a:t>
          </a:r>
          <a:r>
            <a:rPr lang="en-US" cap="none" sz="800" b="1" i="0" u="none" baseline="0">
              <a:solidFill>
                <a:srgbClr val="000000"/>
              </a:solidFill>
              <a:latin typeface="Calibri"/>
              <a:ea typeface="Calibri"/>
              <a:cs typeface="Calibri"/>
            </a:rPr>
            <a:t>of the church, and that LOM refunds lag slightly behind budgeted amounts.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Operating expenses this quarter reflect our emphasis on Ministries including Stewardship, Social Ministry and Pastoral Care.  Additionally, some collections forwarded and investment fees were over budget.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The church staff has always maintained meticulous records and demonstrated exemplary fiduciary responsibility with our donations during these difficult economic times.  In accordance with Fr. Jim's direction, only necessary expenditures are currently funded.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We appreciate your generosity and ask that you continue support Saint Therese with
</a:t>
          </a:r>
          <a:r>
            <a:rPr lang="en-US" cap="none" sz="800" b="1" i="0" u="none" baseline="0">
              <a:solidFill>
                <a:srgbClr val="000000"/>
              </a:solidFill>
              <a:latin typeface="Calibri"/>
              <a:ea typeface="Calibri"/>
              <a:cs typeface="Calibri"/>
            </a:rPr>
            <a:t>your time, talent and treasure.  Should you have any questions, please feel free to contact me,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Sylvester McClellan</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Finance Council Chair</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at 804-642-6881 or any member of the Finance Council.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Linda</a:t>
          </a:r>
          <a:r>
            <a:rPr lang="en-US" cap="none" sz="800" b="1" i="0" u="none" baseline="0">
              <a:solidFill>
                <a:srgbClr val="000000"/>
              </a:solidFill>
              <a:latin typeface="Calibri"/>
              <a:ea typeface="Calibri"/>
              <a:cs typeface="Calibri"/>
            </a:rPr>
            <a:t> Monfalcone   642-5116          Jim Lee   693-0826          Janet Brown   642-4445          </a:t>
          </a:r>
          <a:r>
            <a:rPr lang="en-US" cap="none" sz="800" b="1" i="0" u="none" baseline="0">
              <a:solidFill>
                <a:srgbClr val="000000"/>
              </a:solidFill>
              <a:latin typeface="Calibri"/>
              <a:ea typeface="Calibri"/>
              <a:cs typeface="Calibri"/>
            </a:rPr>
            <a:t>Joe Syslo  725-0542</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950" b="1" i="0" u="none" baseline="0">
              <a:solidFill>
                <a:srgbClr val="33CCCC"/>
              </a:solidFill>
              <a:latin typeface="Calibri"/>
              <a:ea typeface="Calibri"/>
              <a:cs typeface="Calibri"/>
            </a:rPr>
            <a:t>
</a:t>
          </a:r>
          <a:r>
            <a:rPr lang="en-US" cap="none" sz="950" b="1" i="0" u="none" baseline="0">
              <a:solidFill>
                <a:srgbClr val="666699"/>
              </a:solidFill>
              <a:latin typeface="Calibri"/>
              <a:ea typeface="Calibri"/>
              <a:cs typeface="Calibri"/>
            </a:rPr>
            <a:t>Please</a:t>
          </a:r>
          <a:r>
            <a:rPr lang="en-US" cap="none" sz="950" b="1" i="0" u="none" baseline="0">
              <a:solidFill>
                <a:srgbClr val="666699"/>
              </a:solidFill>
              <a:latin typeface="Calibri"/>
              <a:ea typeface="Calibri"/>
              <a:cs typeface="Calibri"/>
            </a:rPr>
            <a:t> consider e-giving online by signing up today at </a:t>
          </a:r>
          <a:r>
            <a:rPr lang="en-US" cap="none" sz="950" b="1" i="0" u="sng" baseline="0">
              <a:solidFill>
                <a:srgbClr val="666699"/>
              </a:solidFill>
              <a:latin typeface="Calibri"/>
              <a:ea typeface="Calibri"/>
              <a:cs typeface="Calibri"/>
            </a:rPr>
            <a:t>www.sttheresechurch.info.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78"/>
  <sheetViews>
    <sheetView tabSelected="1" view="pageLayout" workbookViewId="0" topLeftCell="A52">
      <selection activeCell="A1" sqref="A1:F1"/>
    </sheetView>
  </sheetViews>
  <sheetFormatPr defaultColWidth="9.140625" defaultRowHeight="15"/>
  <cols>
    <col min="1" max="1" width="3.57421875" style="0" customWidth="1"/>
    <col min="2" max="2" width="61.57421875" style="0" customWidth="1"/>
    <col min="3" max="3" width="4.421875" style="0" customWidth="1"/>
    <col min="4" max="5" width="20.7109375" style="0" customWidth="1"/>
    <col min="6" max="6" width="3.57421875" style="0" customWidth="1"/>
  </cols>
  <sheetData>
    <row r="1" spans="1:6" ht="12" customHeight="1">
      <c r="A1" s="63" t="s">
        <v>19</v>
      </c>
      <c r="B1" s="64"/>
      <c r="C1" s="64"/>
      <c r="D1" s="64"/>
      <c r="E1" s="64"/>
      <c r="F1" s="64"/>
    </row>
    <row r="2" spans="1:6" ht="12" customHeight="1">
      <c r="A2" s="63" t="s">
        <v>20</v>
      </c>
      <c r="B2" s="65"/>
      <c r="C2" s="65"/>
      <c r="D2" s="65"/>
      <c r="E2" s="65"/>
      <c r="F2" s="65"/>
    </row>
    <row r="3" spans="1:6" ht="12" customHeight="1">
      <c r="A3" s="66" t="s">
        <v>45</v>
      </c>
      <c r="B3" s="64"/>
      <c r="C3" s="64"/>
      <c r="D3" s="64"/>
      <c r="E3" s="64"/>
      <c r="F3" s="64"/>
    </row>
    <row r="4" spans="1:6" ht="12" customHeight="1">
      <c r="A4" s="21"/>
      <c r="B4" s="21"/>
      <c r="C4" s="22"/>
      <c r="D4" s="22" t="s">
        <v>33</v>
      </c>
      <c r="E4" s="22" t="s">
        <v>32</v>
      </c>
      <c r="F4" s="1"/>
    </row>
    <row r="5" spans="1:6" ht="12" customHeight="1">
      <c r="A5" s="22"/>
      <c r="B5" s="22"/>
      <c r="C5" s="21"/>
      <c r="D5" s="22" t="s">
        <v>34</v>
      </c>
      <c r="E5" s="22" t="s">
        <v>34</v>
      </c>
      <c r="F5" s="1"/>
    </row>
    <row r="6" spans="1:6" ht="12" customHeight="1">
      <c r="A6" s="21"/>
      <c r="B6" s="21"/>
      <c r="C6" s="21"/>
      <c r="D6" s="22" t="s">
        <v>46</v>
      </c>
      <c r="E6" s="22" t="s">
        <v>47</v>
      </c>
      <c r="F6" s="1"/>
    </row>
    <row r="7" spans="1:6" ht="12" customHeight="1">
      <c r="A7" s="23"/>
      <c r="B7" s="3" t="s">
        <v>0</v>
      </c>
      <c r="C7" s="21"/>
      <c r="D7" s="21"/>
      <c r="E7" s="21"/>
      <c r="F7" s="1"/>
    </row>
    <row r="8" spans="1:6" ht="12" customHeight="1">
      <c r="A8" s="32"/>
      <c r="B8" s="32" t="s">
        <v>73</v>
      </c>
      <c r="C8" s="21"/>
      <c r="D8" s="24">
        <v>487128</v>
      </c>
      <c r="E8" s="29">
        <v>101716.44</v>
      </c>
      <c r="F8" s="1"/>
    </row>
    <row r="9" spans="1:6" ht="12" customHeight="1">
      <c r="A9" s="32"/>
      <c r="B9" s="32" t="s">
        <v>72</v>
      </c>
      <c r="C9" s="21"/>
      <c r="D9" s="24">
        <v>31172</v>
      </c>
      <c r="E9" s="29">
        <v>3505.16</v>
      </c>
      <c r="F9" s="1"/>
    </row>
    <row r="10" spans="1:6" ht="12" customHeight="1">
      <c r="A10" s="32"/>
      <c r="B10" s="32" t="s">
        <v>57</v>
      </c>
      <c r="C10" s="21"/>
      <c r="D10" s="24">
        <v>1000</v>
      </c>
      <c r="E10" s="29">
        <v>0</v>
      </c>
      <c r="F10" s="1"/>
    </row>
    <row r="11" spans="1:6" ht="12" customHeight="1">
      <c r="A11" s="32"/>
      <c r="B11" s="32" t="s">
        <v>51</v>
      </c>
      <c r="C11" s="21"/>
      <c r="D11" s="24">
        <v>1850</v>
      </c>
      <c r="E11" s="29">
        <v>6366.68</v>
      </c>
      <c r="F11" s="1"/>
    </row>
    <row r="12" spans="1:6" ht="12" customHeight="1">
      <c r="A12" s="32"/>
      <c r="B12" s="32" t="s">
        <v>1</v>
      </c>
      <c r="C12" s="21"/>
      <c r="D12" s="24">
        <v>1500</v>
      </c>
      <c r="E12" s="29">
        <v>10294.1</v>
      </c>
      <c r="F12" s="1"/>
    </row>
    <row r="13" spans="1:6" ht="12" customHeight="1">
      <c r="A13" s="32"/>
      <c r="B13" s="32" t="s">
        <v>50</v>
      </c>
      <c r="C13" s="21"/>
      <c r="D13" s="24">
        <v>5500</v>
      </c>
      <c r="E13" s="29">
        <v>8784.67</v>
      </c>
      <c r="F13" s="1"/>
    </row>
    <row r="14" spans="1:6" ht="12" customHeight="1">
      <c r="A14" s="32"/>
      <c r="B14" s="32" t="s">
        <v>55</v>
      </c>
      <c r="C14" s="21"/>
      <c r="D14" s="24">
        <v>750</v>
      </c>
      <c r="E14" s="29">
        <v>600.5</v>
      </c>
      <c r="F14" s="1"/>
    </row>
    <row r="15" spans="1:6" ht="12" customHeight="1">
      <c r="A15" s="32"/>
      <c r="B15" s="32" t="s">
        <v>54</v>
      </c>
      <c r="C15" s="21"/>
      <c r="D15" s="24">
        <v>2000</v>
      </c>
      <c r="E15" s="29">
        <v>497.84</v>
      </c>
      <c r="F15" s="1"/>
    </row>
    <row r="16" spans="1:6" ht="12" customHeight="1">
      <c r="A16" s="32"/>
      <c r="B16" s="32" t="s">
        <v>56</v>
      </c>
      <c r="C16" s="21"/>
      <c r="D16" s="24">
        <v>1000</v>
      </c>
      <c r="E16" s="29">
        <v>0</v>
      </c>
      <c r="F16" s="1"/>
    </row>
    <row r="17" spans="1:6" ht="12" customHeight="1">
      <c r="A17" s="32"/>
      <c r="B17" s="32" t="s">
        <v>60</v>
      </c>
      <c r="C17" s="21"/>
      <c r="D17" s="24">
        <v>0</v>
      </c>
      <c r="E17" s="29">
        <v>47.09</v>
      </c>
      <c r="F17" s="1"/>
    </row>
    <row r="18" spans="1:6" ht="12" customHeight="1">
      <c r="A18" s="32"/>
      <c r="B18" s="32" t="s">
        <v>61</v>
      </c>
      <c r="C18" s="21"/>
      <c r="D18" s="24">
        <v>0</v>
      </c>
      <c r="E18" s="29">
        <v>11390.6</v>
      </c>
      <c r="F18" s="1"/>
    </row>
    <row r="19" spans="1:6" ht="12" customHeight="1">
      <c r="A19" s="32"/>
      <c r="B19" s="32" t="s">
        <v>62</v>
      </c>
      <c r="C19" s="21"/>
      <c r="D19" s="24">
        <v>0</v>
      </c>
      <c r="E19" s="29">
        <v>3009</v>
      </c>
      <c r="F19" s="1"/>
    </row>
    <row r="20" spans="1:6" ht="12" customHeight="1">
      <c r="A20" s="32"/>
      <c r="B20" s="32" t="s">
        <v>53</v>
      </c>
      <c r="C20" s="21"/>
      <c r="D20" s="24">
        <v>3500</v>
      </c>
      <c r="E20" s="29">
        <v>0</v>
      </c>
      <c r="F20" s="1"/>
    </row>
    <row r="21" spans="1:6" ht="12" customHeight="1">
      <c r="A21" s="32"/>
      <c r="B21" s="32" t="s">
        <v>52</v>
      </c>
      <c r="C21" s="21"/>
      <c r="D21" s="24">
        <v>1000</v>
      </c>
      <c r="E21" s="29">
        <v>2499.2</v>
      </c>
      <c r="F21" s="1"/>
    </row>
    <row r="22" spans="1:6" ht="12" customHeight="1">
      <c r="A22" s="32"/>
      <c r="B22" s="32" t="s">
        <v>41</v>
      </c>
      <c r="C22" s="21"/>
      <c r="D22" s="24">
        <v>60000</v>
      </c>
      <c r="E22" s="29">
        <v>17599.35</v>
      </c>
      <c r="F22" s="1"/>
    </row>
    <row r="23" spans="1:5" ht="12" customHeight="1">
      <c r="A23" s="25"/>
      <c r="B23" s="25" t="s">
        <v>2</v>
      </c>
      <c r="C23" s="23"/>
      <c r="D23" s="53">
        <f>SUM(D8:D22)</f>
        <v>596400</v>
      </c>
      <c r="E23" s="59">
        <f>SUM(E8:E22)</f>
        <v>166310.63</v>
      </c>
    </row>
    <row r="24" spans="1:6" ht="12" customHeight="1">
      <c r="A24" s="27"/>
      <c r="B24" s="8" t="s">
        <v>3</v>
      </c>
      <c r="C24" s="61"/>
      <c r="D24" s="60"/>
      <c r="E24" s="60"/>
      <c r="F24" s="60"/>
    </row>
    <row r="25" spans="1:6" ht="12" customHeight="1">
      <c r="A25" s="22"/>
      <c r="B25" s="22" t="s">
        <v>4</v>
      </c>
      <c r="C25" s="21"/>
      <c r="D25" s="24"/>
      <c r="E25" s="21"/>
      <c r="F25" s="1"/>
    </row>
    <row r="26" spans="1:6" ht="12" customHeight="1">
      <c r="A26" s="32"/>
      <c r="B26" s="32" t="s">
        <v>58</v>
      </c>
      <c r="C26" s="21"/>
      <c r="D26" s="24">
        <v>11000</v>
      </c>
      <c r="E26" s="29">
        <v>3400.27</v>
      </c>
      <c r="F26" s="1"/>
    </row>
    <row r="27" spans="1:6" ht="12" customHeight="1">
      <c r="A27" s="32"/>
      <c r="B27" s="32" t="s">
        <v>5</v>
      </c>
      <c r="C27" s="21"/>
      <c r="D27" s="24">
        <v>1500</v>
      </c>
      <c r="E27" s="29">
        <v>234.85</v>
      </c>
      <c r="F27" s="1"/>
    </row>
    <row r="28" spans="1:6" ht="12" customHeight="1">
      <c r="A28" s="32"/>
      <c r="B28" s="32" t="s">
        <v>43</v>
      </c>
      <c r="C28" s="21"/>
      <c r="D28" s="24">
        <v>5000</v>
      </c>
      <c r="E28" s="29">
        <v>165.86</v>
      </c>
      <c r="F28" s="1"/>
    </row>
    <row r="29" spans="1:6" ht="12" customHeight="1">
      <c r="A29" s="32"/>
      <c r="B29" s="32" t="s">
        <v>59</v>
      </c>
      <c r="C29" s="21"/>
      <c r="D29" s="24">
        <v>13100</v>
      </c>
      <c r="E29" s="29">
        <v>1193.65</v>
      </c>
      <c r="F29" s="1"/>
    </row>
    <row r="30" spans="1:6" ht="12" customHeight="1">
      <c r="A30" s="32"/>
      <c r="B30" s="32" t="s">
        <v>64</v>
      </c>
      <c r="C30" s="21"/>
      <c r="D30" s="24">
        <v>9450</v>
      </c>
      <c r="E30" s="29">
        <v>1645.34</v>
      </c>
      <c r="F30" s="1"/>
    </row>
    <row r="31" spans="1:6" ht="12" customHeight="1">
      <c r="A31" s="32"/>
      <c r="B31" s="32" t="s">
        <v>6</v>
      </c>
      <c r="C31" s="21"/>
      <c r="D31" s="24">
        <v>10300</v>
      </c>
      <c r="E31" s="29">
        <v>5345.42</v>
      </c>
      <c r="F31" s="1"/>
    </row>
    <row r="32" spans="1:6" ht="12" customHeight="1">
      <c r="A32" s="32"/>
      <c r="B32" s="32" t="s">
        <v>48</v>
      </c>
      <c r="D32" s="24">
        <v>8475</v>
      </c>
      <c r="E32" s="29">
        <v>1911.58</v>
      </c>
      <c r="F32" s="1"/>
    </row>
    <row r="33" spans="1:6" ht="12" customHeight="1">
      <c r="A33" s="32"/>
      <c r="B33" s="32" t="s">
        <v>65</v>
      </c>
      <c r="C33" s="21"/>
      <c r="D33" s="24">
        <v>1350</v>
      </c>
      <c r="E33" s="29">
        <v>405.4</v>
      </c>
      <c r="F33" s="1"/>
    </row>
    <row r="34" spans="1:6" ht="12" customHeight="1">
      <c r="A34" s="25"/>
      <c r="B34" s="25" t="s">
        <v>7</v>
      </c>
      <c r="C34" s="23"/>
      <c r="D34" s="26">
        <f>SUM(D26:D33)</f>
        <v>60175</v>
      </c>
      <c r="E34" s="30">
        <f>SUM(E26:E33)</f>
        <v>14302.369999999999</v>
      </c>
      <c r="F34" s="1"/>
    </row>
    <row r="35" spans="1:6" ht="12" customHeight="1">
      <c r="A35" s="22"/>
      <c r="B35" s="22" t="s">
        <v>8</v>
      </c>
      <c r="C35" s="21"/>
      <c r="D35" s="24"/>
      <c r="E35" s="21"/>
      <c r="F35" s="1"/>
    </row>
    <row r="36" spans="1:6" ht="12" customHeight="1">
      <c r="A36" s="32"/>
      <c r="B36" s="32" t="s">
        <v>9</v>
      </c>
      <c r="C36" s="21"/>
      <c r="D36" s="24">
        <v>81434</v>
      </c>
      <c r="E36" s="29">
        <v>20323.43</v>
      </c>
      <c r="F36" s="1"/>
    </row>
    <row r="37" spans="1:6" ht="12" customHeight="1">
      <c r="A37" s="32"/>
      <c r="B37" s="32" t="s">
        <v>10</v>
      </c>
      <c r="C37" s="21"/>
      <c r="D37" s="24">
        <v>202297</v>
      </c>
      <c r="E37" s="29">
        <v>45484.21</v>
      </c>
      <c r="F37" s="1"/>
    </row>
    <row r="38" spans="1:6" ht="12" customHeight="1">
      <c r="A38" s="32"/>
      <c r="B38" s="32" t="s">
        <v>35</v>
      </c>
      <c r="C38" s="21"/>
      <c r="D38" s="24">
        <v>71139</v>
      </c>
      <c r="E38" s="29">
        <v>17519.83</v>
      </c>
      <c r="F38" s="1"/>
    </row>
    <row r="39" spans="1:6" ht="12" customHeight="1">
      <c r="A39" s="32"/>
      <c r="B39" s="32" t="s">
        <v>11</v>
      </c>
      <c r="C39" s="21"/>
      <c r="D39" s="24">
        <v>47777</v>
      </c>
      <c r="E39" s="29">
        <v>8479.19</v>
      </c>
      <c r="F39" s="1"/>
    </row>
    <row r="40" spans="1:6" ht="12" customHeight="1">
      <c r="A40" s="25"/>
      <c r="B40" s="25" t="s">
        <v>12</v>
      </c>
      <c r="C40" s="23"/>
      <c r="D40" s="26">
        <f>SUM(D36:D39)</f>
        <v>402647</v>
      </c>
      <c r="E40" s="30">
        <f>SUM(E36:E39)</f>
        <v>91806.66</v>
      </c>
      <c r="F40" s="1"/>
    </row>
    <row r="41" spans="1:6" ht="12" customHeight="1">
      <c r="A41" s="22"/>
      <c r="B41" s="22" t="s">
        <v>13</v>
      </c>
      <c r="C41" s="21"/>
      <c r="D41" s="24"/>
      <c r="E41" s="21"/>
      <c r="F41" s="1"/>
    </row>
    <row r="42" spans="1:6" ht="12" customHeight="1">
      <c r="A42" s="32"/>
      <c r="B42" s="32" t="s">
        <v>14</v>
      </c>
      <c r="C42" s="21"/>
      <c r="D42" s="24">
        <v>41600</v>
      </c>
      <c r="E42" s="29">
        <v>6833.01</v>
      </c>
      <c r="F42" s="1"/>
    </row>
    <row r="43" spans="1:6" ht="12" customHeight="1">
      <c r="A43" s="32"/>
      <c r="B43" s="32" t="s">
        <v>63</v>
      </c>
      <c r="C43" s="21"/>
      <c r="D43" s="24">
        <v>30000</v>
      </c>
      <c r="E43" s="29">
        <v>10542.37</v>
      </c>
      <c r="F43" s="1"/>
    </row>
    <row r="44" spans="1:6" ht="12" customHeight="1">
      <c r="A44" s="32"/>
      <c r="B44" s="32" t="s">
        <v>40</v>
      </c>
      <c r="C44" s="21"/>
      <c r="D44" s="24">
        <v>0</v>
      </c>
      <c r="E44" s="29">
        <v>0</v>
      </c>
      <c r="F44" s="1"/>
    </row>
    <row r="45" spans="1:6" ht="12" customHeight="1">
      <c r="A45" s="32"/>
      <c r="B45" s="32" t="s">
        <v>77</v>
      </c>
      <c r="C45" s="21"/>
      <c r="D45" s="24">
        <v>17850</v>
      </c>
      <c r="E45" s="29">
        <v>4295.08</v>
      </c>
      <c r="F45" s="1"/>
    </row>
    <row r="46" spans="1:6" ht="12" customHeight="1">
      <c r="A46" s="32"/>
      <c r="B46" s="32" t="s">
        <v>49</v>
      </c>
      <c r="C46" s="21"/>
      <c r="D46" s="24">
        <v>2400</v>
      </c>
      <c r="E46" s="29">
        <v>622.74</v>
      </c>
      <c r="F46" s="1"/>
    </row>
    <row r="47" spans="1:6" ht="12" customHeight="1">
      <c r="A47" s="32"/>
      <c r="B47" s="32" t="s">
        <v>16</v>
      </c>
      <c r="C47" s="21"/>
      <c r="D47" s="24">
        <v>600</v>
      </c>
      <c r="E47" s="29">
        <v>-1512</v>
      </c>
      <c r="F47" s="1"/>
    </row>
    <row r="48" spans="1:6" ht="12" customHeight="1">
      <c r="A48" s="32"/>
      <c r="B48" s="32" t="s">
        <v>41</v>
      </c>
      <c r="C48" s="21"/>
      <c r="D48" s="24">
        <v>20000</v>
      </c>
      <c r="E48" s="29">
        <v>23085.96</v>
      </c>
      <c r="F48" s="1"/>
    </row>
    <row r="49" spans="1:6" ht="12" customHeight="1">
      <c r="A49" s="25"/>
      <c r="B49" s="25" t="s">
        <v>17</v>
      </c>
      <c r="C49" s="23"/>
      <c r="D49" s="28">
        <f>SUM(D42:D48)</f>
        <v>112450</v>
      </c>
      <c r="E49" s="31">
        <f>SUM(E42:E48)</f>
        <v>43867.16</v>
      </c>
      <c r="F49" s="1"/>
    </row>
    <row r="50" spans="1:6" ht="12" customHeight="1">
      <c r="A50" s="25"/>
      <c r="B50" s="25" t="s">
        <v>18</v>
      </c>
      <c r="C50" s="23"/>
      <c r="D50" s="28">
        <f>SUM(D34,D40,D49)</f>
        <v>575272</v>
      </c>
      <c r="E50" s="31">
        <v>150016.19</v>
      </c>
      <c r="F50" s="1"/>
    </row>
    <row r="51" spans="1:6" ht="12" customHeight="1" thickBot="1">
      <c r="A51" s="25"/>
      <c r="B51" s="25" t="s">
        <v>36</v>
      </c>
      <c r="C51" s="23"/>
      <c r="D51" s="34">
        <f>SUM(D23-D50)</f>
        <v>21128</v>
      </c>
      <c r="E51" s="62">
        <f>SUM(E23-E50)</f>
        <v>16294.440000000002</v>
      </c>
      <c r="F51" s="1"/>
    </row>
    <row r="52" spans="1:6" ht="12" customHeight="1" thickTop="1">
      <c r="A52" s="1"/>
      <c r="B52" s="2"/>
      <c r="C52" s="2"/>
      <c r="D52" s="1"/>
      <c r="E52" s="1"/>
      <c r="F52" s="1"/>
    </row>
    <row r="53" spans="1:6" ht="12" customHeight="1">
      <c r="A53" s="14"/>
      <c r="B53" s="2"/>
      <c r="C53" s="2"/>
      <c r="D53" s="1"/>
      <c r="E53" s="1"/>
      <c r="F53" s="1"/>
    </row>
    <row r="54" spans="1:6" ht="12" customHeight="1">
      <c r="A54" s="15"/>
      <c r="B54" s="1"/>
      <c r="C54" s="1"/>
      <c r="D54" s="1"/>
      <c r="E54" s="1"/>
      <c r="F54" s="1"/>
    </row>
    <row r="55" spans="1:6" ht="12" customHeight="1">
      <c r="A55" s="15"/>
      <c r="B55" s="1"/>
      <c r="C55" s="1"/>
      <c r="D55" s="1"/>
      <c r="E55" s="1"/>
      <c r="F55" s="1"/>
    </row>
    <row r="56" spans="1:6" ht="12" customHeight="1">
      <c r="A56" s="16"/>
      <c r="B56" s="1"/>
      <c r="C56" s="1"/>
      <c r="D56" s="1"/>
      <c r="E56" s="1"/>
      <c r="F56" s="1"/>
    </row>
    <row r="57" spans="1:6" ht="12" customHeight="1">
      <c r="A57" s="16"/>
      <c r="B57" s="1"/>
      <c r="C57" s="1"/>
      <c r="D57" s="5"/>
      <c r="E57" s="5"/>
      <c r="F57" s="1"/>
    </row>
    <row r="58" spans="1:6" ht="12" customHeight="1">
      <c r="A58" s="16"/>
      <c r="B58" s="1"/>
      <c r="C58" s="1"/>
      <c r="D58" s="5"/>
      <c r="E58" s="5"/>
      <c r="F58" s="1"/>
    </row>
    <row r="59" spans="1:6" ht="12" customHeight="1">
      <c r="A59" s="16"/>
      <c r="B59" s="1"/>
      <c r="C59" s="1"/>
      <c r="D59" s="5"/>
      <c r="E59" s="5"/>
      <c r="F59" s="1"/>
    </row>
    <row r="60" spans="1:6" ht="12" customHeight="1">
      <c r="A60" s="17"/>
      <c r="B60" s="1"/>
      <c r="C60" s="1"/>
      <c r="D60" s="5"/>
      <c r="E60" s="5"/>
      <c r="F60" s="1"/>
    </row>
    <row r="61" spans="1:6" ht="12" customHeight="1">
      <c r="A61" s="17"/>
      <c r="B61" s="1"/>
      <c r="C61" s="1"/>
      <c r="D61" s="5"/>
      <c r="E61" s="5"/>
      <c r="F61" s="1"/>
    </row>
    <row r="62" spans="1:6" ht="12" customHeight="1">
      <c r="A62" s="18"/>
      <c r="B62" s="1"/>
      <c r="C62" s="1"/>
      <c r="D62" s="5"/>
      <c r="E62" s="5"/>
      <c r="F62" s="1"/>
    </row>
    <row r="63" spans="1:6" ht="12" customHeight="1">
      <c r="A63" s="19"/>
      <c r="B63" s="1"/>
      <c r="C63" s="1"/>
      <c r="D63" s="5"/>
      <c r="E63" s="5"/>
      <c r="F63" s="1"/>
    </row>
    <row r="64" spans="1:6" ht="12" customHeight="1">
      <c r="A64" s="20"/>
      <c r="B64" s="1"/>
      <c r="C64" s="1"/>
      <c r="D64" s="5"/>
      <c r="E64" s="5"/>
      <c r="F64" s="1"/>
    </row>
    <row r="65" spans="1:6" ht="12" customHeight="1">
      <c r="A65" s="20"/>
      <c r="B65" s="1"/>
      <c r="C65" s="1"/>
      <c r="D65" s="5"/>
      <c r="E65" s="5"/>
      <c r="F65" s="1"/>
    </row>
    <row r="66" spans="1:6" ht="12" customHeight="1">
      <c r="A66" s="18"/>
      <c r="B66" s="1"/>
      <c r="C66" s="1"/>
      <c r="D66" s="5"/>
      <c r="E66" s="5"/>
      <c r="F66" s="1"/>
    </row>
    <row r="67" spans="1:6" ht="12" customHeight="1">
      <c r="A67" s="18"/>
      <c r="B67" s="3"/>
      <c r="C67" s="3"/>
      <c r="D67" s="7"/>
      <c r="E67" s="7"/>
      <c r="F67" s="1"/>
    </row>
    <row r="68" spans="1:6" ht="12" customHeight="1">
      <c r="A68" s="8"/>
      <c r="B68" s="1"/>
      <c r="C68" s="1"/>
      <c r="D68" s="1"/>
      <c r="E68" s="1"/>
      <c r="F68" s="1"/>
    </row>
    <row r="69" spans="1:6" ht="12" customHeight="1">
      <c r="A69" s="4"/>
      <c r="B69" s="1"/>
      <c r="C69" s="1"/>
      <c r="D69" s="5"/>
      <c r="E69" s="5"/>
      <c r="F69" s="1"/>
    </row>
    <row r="70" spans="1:6" ht="12" customHeight="1">
      <c r="A70" s="4"/>
      <c r="B70" s="1"/>
      <c r="C70" s="1"/>
      <c r="D70" s="5"/>
      <c r="E70" s="5"/>
      <c r="F70" s="1"/>
    </row>
    <row r="71" spans="1:6" ht="12" customHeight="1">
      <c r="A71" s="4"/>
      <c r="B71" s="1"/>
      <c r="C71" s="1"/>
      <c r="D71" s="11"/>
      <c r="E71" s="11"/>
      <c r="F71" s="1"/>
    </row>
    <row r="72" spans="1:6" ht="12" customHeight="1">
      <c r="A72" s="4"/>
      <c r="B72" s="1"/>
      <c r="C72" s="1"/>
      <c r="D72" s="11"/>
      <c r="E72" s="11"/>
      <c r="F72" s="1"/>
    </row>
    <row r="73" spans="1:6" ht="12" customHeight="1">
      <c r="A73" s="4"/>
      <c r="B73" s="1"/>
      <c r="C73" s="1"/>
      <c r="D73" s="11"/>
      <c r="E73" s="11"/>
      <c r="F73" s="1"/>
    </row>
    <row r="74" spans="1:6" ht="12" customHeight="1">
      <c r="A74" s="4"/>
      <c r="B74" s="1"/>
      <c r="C74" s="1"/>
      <c r="D74" s="11"/>
      <c r="E74" s="11"/>
      <c r="F74" s="1"/>
    </row>
    <row r="75" spans="1:6" ht="12" customHeight="1">
      <c r="A75" s="4"/>
      <c r="B75" s="1"/>
      <c r="C75" s="1"/>
      <c r="D75" s="11"/>
      <c r="E75" s="11"/>
      <c r="F75" s="1"/>
    </row>
    <row r="76" spans="1:6" ht="12" customHeight="1">
      <c r="A76" s="4"/>
      <c r="B76" s="1"/>
      <c r="C76" s="1"/>
      <c r="D76" s="11"/>
      <c r="E76" s="11"/>
      <c r="F76" s="1"/>
    </row>
    <row r="77" spans="1:6" ht="12" customHeight="1">
      <c r="A77" s="4"/>
      <c r="B77" s="1"/>
      <c r="C77" s="1"/>
      <c r="D77" s="11"/>
      <c r="E77" s="11"/>
      <c r="F77" s="1"/>
    </row>
    <row r="78" spans="1:6" ht="0.75" customHeight="1">
      <c r="A78" s="8"/>
      <c r="B78" s="1"/>
      <c r="C78" s="1"/>
      <c r="D78" s="13"/>
      <c r="E78" s="13"/>
      <c r="F78" s="1"/>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mergeCells count="3">
    <mergeCell ref="A1:F1"/>
    <mergeCell ref="A2:F2"/>
    <mergeCell ref="A3:F3"/>
  </mergeCells>
  <printOptions/>
  <pageMargins left="0.2" right="0.2" top="0.25" bottom="0.25" header="0.3" footer="0.3"/>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6" sqref="A6"/>
    </sheetView>
  </sheetViews>
  <sheetFormatPr defaultColWidth="9.140625" defaultRowHeight="15"/>
  <cols>
    <col min="1" max="1" width="42.140625" style="0" customWidth="1"/>
    <col min="2" max="2" width="4.57421875" style="0" customWidth="1"/>
    <col min="3" max="4" width="17.7109375" style="0" customWidth="1"/>
    <col min="5" max="5" width="2.421875" style="0" customWidth="1"/>
    <col min="6" max="6" width="1.8515625" style="0" customWidth="1"/>
    <col min="7" max="7" width="2.28125" style="0" customWidth="1"/>
    <col min="8" max="8" width="9.140625" style="0" customWidth="1"/>
  </cols>
  <sheetData>
    <row r="1" spans="1:4" ht="15">
      <c r="A1" s="3" t="s">
        <v>31</v>
      </c>
      <c r="B1" s="1"/>
      <c r="C1" s="1"/>
      <c r="D1" s="40">
        <v>16294.440000000002</v>
      </c>
    </row>
    <row r="2" spans="1:4" ht="15">
      <c r="A2" s="3" t="s">
        <v>22</v>
      </c>
      <c r="B2" s="1"/>
      <c r="C2" s="1"/>
      <c r="D2" s="10"/>
    </row>
    <row r="3" spans="1:4" ht="15">
      <c r="A3" s="3" t="s">
        <v>23</v>
      </c>
      <c r="B3" s="1"/>
      <c r="C3" s="1"/>
      <c r="D3" s="9"/>
    </row>
    <row r="4" spans="1:4" ht="15">
      <c r="A4" s="4" t="s">
        <v>66</v>
      </c>
      <c r="B4" s="1"/>
      <c r="C4" s="5">
        <v>161988.78</v>
      </c>
      <c r="D4" s="10"/>
    </row>
    <row r="5" spans="1:4" ht="15">
      <c r="A5" s="4" t="s">
        <v>74</v>
      </c>
      <c r="B5" s="1"/>
      <c r="C5" s="35">
        <v>11741</v>
      </c>
      <c r="D5" s="10"/>
    </row>
    <row r="6" spans="1:4" ht="15">
      <c r="A6" s="4" t="s">
        <v>68</v>
      </c>
      <c r="B6" s="1"/>
      <c r="C6" s="35">
        <v>2191</v>
      </c>
      <c r="D6" s="10"/>
    </row>
    <row r="7" spans="1:4" ht="15">
      <c r="A7" s="4" t="s">
        <v>69</v>
      </c>
      <c r="B7" s="1"/>
      <c r="C7" s="35">
        <v>90</v>
      </c>
      <c r="D7" s="10"/>
    </row>
    <row r="8" spans="1:4" ht="15">
      <c r="A8" s="4" t="s">
        <v>44</v>
      </c>
      <c r="B8" s="1"/>
      <c r="C8" s="35">
        <v>-23085.96</v>
      </c>
      <c r="D8" s="10"/>
    </row>
    <row r="9" spans="1:4" ht="15">
      <c r="A9" s="4" t="s">
        <v>37</v>
      </c>
      <c r="B9" s="1"/>
      <c r="C9" s="42">
        <v>47.09</v>
      </c>
      <c r="D9" s="43">
        <v>-47.09</v>
      </c>
    </row>
    <row r="10" spans="1:4" ht="15">
      <c r="A10" s="4" t="s">
        <v>38</v>
      </c>
      <c r="B10" s="1"/>
      <c r="C10" s="42">
        <v>-35.1</v>
      </c>
      <c r="D10" s="43">
        <v>35.1</v>
      </c>
    </row>
    <row r="11" spans="1:4" ht="15">
      <c r="A11" s="46" t="s">
        <v>71</v>
      </c>
      <c r="B11" s="47"/>
      <c r="C11" s="48">
        <v>2178.9</v>
      </c>
      <c r="D11" s="43"/>
    </row>
    <row r="12" spans="1:4" ht="15">
      <c r="A12" s="6" t="s">
        <v>67</v>
      </c>
      <c r="B12" s="3"/>
      <c r="C12" s="45">
        <f>SUM(C4:C11)</f>
        <v>155115.71</v>
      </c>
      <c r="D12" s="39"/>
    </row>
    <row r="13" spans="1:4" ht="15">
      <c r="A13" s="8" t="s">
        <v>39</v>
      </c>
      <c r="B13" s="1"/>
      <c r="C13" s="1"/>
      <c r="D13" s="39"/>
    </row>
    <row r="14" spans="1:4" ht="15">
      <c r="A14" s="4" t="s">
        <v>66</v>
      </c>
      <c r="B14" s="1"/>
      <c r="C14" s="7">
        <v>265071.7</v>
      </c>
      <c r="D14" s="39"/>
    </row>
    <row r="15" spans="1:4" ht="15">
      <c r="A15" s="4" t="s">
        <v>24</v>
      </c>
      <c r="B15" s="1"/>
      <c r="C15" s="5"/>
      <c r="D15" s="39"/>
    </row>
    <row r="16" spans="1:4" ht="15">
      <c r="A16" s="4" t="s">
        <v>25</v>
      </c>
      <c r="B16" s="1"/>
      <c r="C16" s="5">
        <v>11390.6</v>
      </c>
      <c r="D16" s="39"/>
    </row>
    <row r="17" spans="1:4" ht="15">
      <c r="A17" s="4" t="s">
        <v>26</v>
      </c>
      <c r="B17" s="1"/>
      <c r="C17" s="5"/>
      <c r="D17" s="39"/>
    </row>
    <row r="18" spans="1:4" ht="15">
      <c r="A18" s="4" t="s">
        <v>15</v>
      </c>
      <c r="B18" s="1"/>
      <c r="C18" s="41">
        <v>-662.74</v>
      </c>
      <c r="D18" s="39">
        <v>662.74</v>
      </c>
    </row>
    <row r="19" spans="1:4" ht="15">
      <c r="A19" s="4" t="s">
        <v>42</v>
      </c>
      <c r="B19" s="1"/>
      <c r="C19" s="5"/>
      <c r="D19" s="10"/>
    </row>
    <row r="20" spans="1:4" ht="15">
      <c r="A20" s="6" t="s">
        <v>67</v>
      </c>
      <c r="B20" s="3"/>
      <c r="C20" s="5">
        <f>SUM(C14:C19)</f>
        <v>275799.56</v>
      </c>
      <c r="D20" s="10"/>
    </row>
    <row r="21" spans="1:4" ht="15">
      <c r="A21" s="49" t="s">
        <v>70</v>
      </c>
      <c r="B21" s="50"/>
      <c r="C21" s="51"/>
      <c r="D21" s="52">
        <v>-8023.72</v>
      </c>
    </row>
    <row r="22" spans="1:4" ht="15">
      <c r="A22" s="8" t="s">
        <v>30</v>
      </c>
      <c r="B22" s="1"/>
      <c r="C22" s="1"/>
      <c r="D22" s="33">
        <v>-1620.89</v>
      </c>
    </row>
    <row r="23" spans="1:4" ht="15">
      <c r="A23" s="8" t="s">
        <v>27</v>
      </c>
      <c r="B23" s="1"/>
      <c r="C23" s="1"/>
      <c r="D23" s="33">
        <f>SUM(D1:D22)</f>
        <v>7300.580000000001</v>
      </c>
    </row>
    <row r="24" spans="1:4" ht="15">
      <c r="A24" s="8" t="s">
        <v>28</v>
      </c>
      <c r="B24" s="1"/>
      <c r="C24" s="1"/>
      <c r="D24" s="33">
        <v>75591.86</v>
      </c>
    </row>
    <row r="25" spans="1:4" ht="15">
      <c r="A25" s="8" t="s">
        <v>29</v>
      </c>
      <c r="B25" s="1"/>
      <c r="C25" s="1"/>
      <c r="D25" s="36">
        <f>SUM(D23:D24)</f>
        <v>82892.44</v>
      </c>
    </row>
  </sheetData>
  <sheetProtection/>
  <printOptions/>
  <pageMargins left="1.25" right="1" top="0.75" bottom="0.75" header="0.3" footer="0.3"/>
  <pageSetup fitToHeight="0"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A1:I78"/>
  <sheetViews>
    <sheetView view="pageLayout" workbookViewId="0" topLeftCell="C20">
      <selection activeCell="D23" sqref="D23"/>
    </sheetView>
  </sheetViews>
  <sheetFormatPr defaultColWidth="9.140625" defaultRowHeight="15"/>
  <cols>
    <col min="1" max="1" width="49.421875" style="0" customWidth="1"/>
    <col min="2" max="2" width="1.28515625" style="0" customWidth="1"/>
    <col min="3" max="4" width="20.7109375" style="0" customWidth="1"/>
    <col min="5" max="5" width="3.140625" style="0" customWidth="1"/>
    <col min="6" max="6" width="3.421875" style="0" customWidth="1"/>
    <col min="7" max="7" width="2.57421875" style="0" customWidth="1"/>
    <col min="8" max="8" width="1.8515625" style="0" customWidth="1"/>
  </cols>
  <sheetData>
    <row r="1" spans="1:7" ht="12" customHeight="1">
      <c r="A1" s="21"/>
      <c r="B1" s="21"/>
      <c r="C1" s="22" t="s">
        <v>19</v>
      </c>
      <c r="D1" s="22"/>
      <c r="E1" s="1"/>
      <c r="F1" s="1"/>
      <c r="G1" s="1"/>
    </row>
    <row r="2" spans="1:7" ht="12" customHeight="1">
      <c r="A2" s="21"/>
      <c r="B2" s="21"/>
      <c r="C2" s="22" t="s">
        <v>20</v>
      </c>
      <c r="D2" s="22"/>
      <c r="E2" s="1"/>
      <c r="F2" s="1"/>
      <c r="G2" s="1"/>
    </row>
    <row r="3" spans="1:7" ht="12" customHeight="1">
      <c r="A3" s="21"/>
      <c r="B3" s="21"/>
      <c r="C3" s="22" t="s">
        <v>45</v>
      </c>
      <c r="D3" s="22"/>
      <c r="E3" s="1"/>
      <c r="F3" s="1"/>
      <c r="G3" s="1"/>
    </row>
    <row r="4" spans="1:7" ht="12" customHeight="1">
      <c r="A4" s="21"/>
      <c r="B4" s="22"/>
      <c r="C4" s="22" t="s">
        <v>33</v>
      </c>
      <c r="D4" s="22" t="s">
        <v>32</v>
      </c>
      <c r="E4" s="1"/>
      <c r="F4" s="1"/>
      <c r="G4" s="1"/>
    </row>
    <row r="5" spans="1:7" ht="12" customHeight="1">
      <c r="A5" s="22"/>
      <c r="B5" s="21"/>
      <c r="C5" s="22" t="s">
        <v>34</v>
      </c>
      <c r="D5" s="22" t="s">
        <v>34</v>
      </c>
      <c r="E5" s="1"/>
      <c r="F5" s="1"/>
      <c r="G5" s="1"/>
    </row>
    <row r="6" spans="1:7" ht="12" customHeight="1">
      <c r="A6" s="21"/>
      <c r="B6" s="21"/>
      <c r="C6" s="22" t="s">
        <v>46</v>
      </c>
      <c r="D6" s="22" t="s">
        <v>47</v>
      </c>
      <c r="E6" s="1"/>
      <c r="F6" s="1"/>
      <c r="G6" s="1"/>
    </row>
    <row r="7" spans="1:7" ht="12" customHeight="1">
      <c r="A7" s="23" t="s">
        <v>0</v>
      </c>
      <c r="B7" s="21"/>
      <c r="C7" s="21"/>
      <c r="D7" s="21"/>
      <c r="E7" s="1"/>
      <c r="F7" s="1"/>
      <c r="G7" s="1"/>
    </row>
    <row r="8" spans="1:7" ht="12" customHeight="1">
      <c r="A8" s="32" t="s">
        <v>73</v>
      </c>
      <c r="B8" s="21"/>
      <c r="C8" s="24">
        <v>487128</v>
      </c>
      <c r="D8" s="37">
        <v>101716.44</v>
      </c>
      <c r="E8" s="1"/>
      <c r="F8" s="1"/>
      <c r="G8" s="1"/>
    </row>
    <row r="9" spans="1:7" ht="12" customHeight="1">
      <c r="A9" s="32" t="s">
        <v>72</v>
      </c>
      <c r="B9" s="21"/>
      <c r="C9" s="24">
        <v>31172</v>
      </c>
      <c r="D9" s="29">
        <v>3505.16</v>
      </c>
      <c r="E9" s="1"/>
      <c r="F9" s="1"/>
      <c r="G9" s="1"/>
    </row>
    <row r="10" spans="1:7" ht="12" customHeight="1">
      <c r="A10" s="32" t="s">
        <v>57</v>
      </c>
      <c r="B10" s="21"/>
      <c r="C10" s="24">
        <v>1000</v>
      </c>
      <c r="D10" s="29">
        <v>0</v>
      </c>
      <c r="E10" s="1"/>
      <c r="F10" s="1"/>
      <c r="G10" s="1"/>
    </row>
    <row r="11" spans="1:8" ht="12" customHeight="1">
      <c r="A11" s="32" t="s">
        <v>51</v>
      </c>
      <c r="B11" s="21"/>
      <c r="C11" s="24">
        <v>1850</v>
      </c>
      <c r="D11" s="29">
        <v>6366.68</v>
      </c>
      <c r="E11" s="1"/>
      <c r="F11" s="1"/>
      <c r="G11" s="1"/>
      <c r="H11" t="s">
        <v>21</v>
      </c>
    </row>
    <row r="12" spans="1:7" ht="12" customHeight="1">
      <c r="A12" s="32" t="s">
        <v>1</v>
      </c>
      <c r="B12" s="21"/>
      <c r="C12" s="24">
        <v>1500</v>
      </c>
      <c r="D12" s="29">
        <v>10294.1</v>
      </c>
      <c r="E12" s="1"/>
      <c r="F12" s="1"/>
      <c r="G12" s="1"/>
    </row>
    <row r="13" spans="1:7" ht="12" customHeight="1">
      <c r="A13" s="32" t="s">
        <v>50</v>
      </c>
      <c r="B13" s="21"/>
      <c r="C13" s="24">
        <v>5500</v>
      </c>
      <c r="D13" s="29">
        <v>8784.67</v>
      </c>
      <c r="E13" s="1"/>
      <c r="F13" s="1"/>
      <c r="G13" s="1"/>
    </row>
    <row r="14" spans="1:7" ht="12" customHeight="1">
      <c r="A14" s="32" t="s">
        <v>55</v>
      </c>
      <c r="B14" s="21"/>
      <c r="C14" s="24">
        <v>750</v>
      </c>
      <c r="D14" s="29">
        <v>600.5</v>
      </c>
      <c r="E14" s="1"/>
      <c r="F14" s="1"/>
      <c r="G14" s="1"/>
    </row>
    <row r="15" spans="1:7" ht="12" customHeight="1">
      <c r="A15" s="32" t="s">
        <v>54</v>
      </c>
      <c r="B15" s="21"/>
      <c r="C15" s="24">
        <v>2000</v>
      </c>
      <c r="D15" s="29">
        <v>497.84</v>
      </c>
      <c r="E15" s="1"/>
      <c r="F15" s="1"/>
      <c r="G15" s="1"/>
    </row>
    <row r="16" spans="1:7" ht="12" customHeight="1">
      <c r="A16" s="32" t="s">
        <v>56</v>
      </c>
      <c r="B16" s="21"/>
      <c r="C16" s="24">
        <v>1000</v>
      </c>
      <c r="D16" s="29">
        <v>0</v>
      </c>
      <c r="E16" s="1"/>
      <c r="F16" s="1"/>
      <c r="G16" s="1"/>
    </row>
    <row r="17" spans="1:7" ht="12" customHeight="1">
      <c r="A17" s="32" t="s">
        <v>60</v>
      </c>
      <c r="B17" s="21"/>
      <c r="C17" s="24">
        <v>0</v>
      </c>
      <c r="D17" s="29">
        <v>47.09</v>
      </c>
      <c r="E17" s="1"/>
      <c r="F17" s="1"/>
      <c r="G17" s="1"/>
    </row>
    <row r="18" spans="1:7" ht="12" customHeight="1">
      <c r="A18" s="32" t="s">
        <v>61</v>
      </c>
      <c r="B18" s="21"/>
      <c r="C18" s="24">
        <v>0</v>
      </c>
      <c r="D18" s="29">
        <v>11390.6</v>
      </c>
      <c r="E18" s="1"/>
      <c r="F18" s="1"/>
      <c r="G18" s="1"/>
    </row>
    <row r="19" spans="1:7" ht="12" customHeight="1">
      <c r="A19" s="32" t="s">
        <v>62</v>
      </c>
      <c r="B19" s="21"/>
      <c r="C19" s="24">
        <v>0</v>
      </c>
      <c r="D19" s="29">
        <v>3009</v>
      </c>
      <c r="E19" s="1"/>
      <c r="F19" s="1"/>
      <c r="G19" s="1"/>
    </row>
    <row r="20" spans="1:7" ht="12" customHeight="1">
      <c r="A20" s="32" t="s">
        <v>53</v>
      </c>
      <c r="B20" s="21"/>
      <c r="C20" s="24">
        <v>3500</v>
      </c>
      <c r="D20" s="29">
        <v>0</v>
      </c>
      <c r="E20" s="1"/>
      <c r="F20" s="1"/>
      <c r="G20" s="1"/>
    </row>
    <row r="21" spans="1:7" ht="12" customHeight="1">
      <c r="A21" s="32" t="s">
        <v>52</v>
      </c>
      <c r="B21" s="21"/>
      <c r="C21" s="24">
        <v>1000</v>
      </c>
      <c r="D21" s="29">
        <v>2499.2</v>
      </c>
      <c r="E21" s="1"/>
      <c r="F21" s="1"/>
      <c r="G21" s="1"/>
    </row>
    <row r="22" spans="1:7" ht="12" customHeight="1">
      <c r="A22" s="32" t="s">
        <v>41</v>
      </c>
      <c r="B22" s="21"/>
      <c r="C22" s="24">
        <v>60000</v>
      </c>
      <c r="D22" s="29">
        <v>17599.35</v>
      </c>
      <c r="E22" s="1"/>
      <c r="F22" s="1"/>
      <c r="G22" s="1"/>
    </row>
    <row r="23" spans="1:5" ht="12" customHeight="1">
      <c r="A23" s="25" t="s">
        <v>2</v>
      </c>
      <c r="B23" s="23"/>
      <c r="C23" s="53">
        <f>SUM(C8:C22)</f>
        <v>596400</v>
      </c>
      <c r="D23" s="54">
        <f>SUM(D8:D22)</f>
        <v>166310.63</v>
      </c>
      <c r="E23" s="55"/>
    </row>
    <row r="24" spans="1:9" ht="12" customHeight="1">
      <c r="A24" s="27" t="s">
        <v>3</v>
      </c>
      <c r="B24" s="21"/>
      <c r="C24" s="57" t="s">
        <v>76</v>
      </c>
      <c r="D24" s="58"/>
      <c r="E24" s="58"/>
      <c r="F24" s="58"/>
      <c r="G24" s="58"/>
      <c r="H24" s="58"/>
      <c r="I24" s="58"/>
    </row>
    <row r="25" spans="1:7" ht="12" customHeight="1">
      <c r="A25" s="22" t="s">
        <v>4</v>
      </c>
      <c r="B25" s="21"/>
      <c r="C25" s="24"/>
      <c r="D25" s="21"/>
      <c r="E25" s="1"/>
      <c r="F25" s="1"/>
      <c r="G25" s="1"/>
    </row>
    <row r="26" spans="1:7" ht="12" customHeight="1">
      <c r="A26" s="32" t="s">
        <v>58</v>
      </c>
      <c r="B26" s="21"/>
      <c r="C26" s="24">
        <v>11000</v>
      </c>
      <c r="D26" s="29">
        <v>3400.27</v>
      </c>
      <c r="E26" s="1"/>
      <c r="F26" s="1"/>
      <c r="G26" s="1"/>
    </row>
    <row r="27" spans="1:7" ht="12" customHeight="1">
      <c r="A27" s="32" t="s">
        <v>5</v>
      </c>
      <c r="B27" s="21"/>
      <c r="C27" s="24">
        <v>1500</v>
      </c>
      <c r="D27" s="29">
        <v>234.85</v>
      </c>
      <c r="E27" s="1"/>
      <c r="F27" s="1"/>
      <c r="G27" s="1"/>
    </row>
    <row r="28" spans="1:7" ht="12" customHeight="1">
      <c r="A28" s="32" t="s">
        <v>43</v>
      </c>
      <c r="B28" s="21"/>
      <c r="C28" s="24">
        <v>5000</v>
      </c>
      <c r="D28" s="29">
        <v>165.86</v>
      </c>
      <c r="E28" s="1"/>
      <c r="F28" s="1"/>
      <c r="G28" s="1"/>
    </row>
    <row r="29" spans="1:7" ht="12" customHeight="1">
      <c r="A29" s="32" t="s">
        <v>59</v>
      </c>
      <c r="B29" s="21"/>
      <c r="C29" s="24">
        <v>13100</v>
      </c>
      <c r="D29" s="29">
        <v>1193.65</v>
      </c>
      <c r="E29" s="1"/>
      <c r="F29" s="1"/>
      <c r="G29" s="1"/>
    </row>
    <row r="30" spans="1:7" ht="12" customHeight="1">
      <c r="A30" s="32" t="s">
        <v>64</v>
      </c>
      <c r="B30" s="21"/>
      <c r="C30" s="24">
        <v>9450</v>
      </c>
      <c r="D30" s="29">
        <v>1645.34</v>
      </c>
      <c r="E30" s="1"/>
      <c r="F30" s="1"/>
      <c r="G30" s="1"/>
    </row>
    <row r="31" spans="1:7" ht="12" customHeight="1">
      <c r="A31" s="32" t="s">
        <v>6</v>
      </c>
      <c r="B31" s="21"/>
      <c r="C31" s="24">
        <v>10300</v>
      </c>
      <c r="D31" s="29">
        <v>5345.42</v>
      </c>
      <c r="E31" s="1"/>
      <c r="F31" s="1"/>
      <c r="G31" s="1"/>
    </row>
    <row r="32" spans="1:7" ht="12" customHeight="1">
      <c r="A32" s="32" t="s">
        <v>48</v>
      </c>
      <c r="C32" s="24">
        <v>8475</v>
      </c>
      <c r="D32" s="29">
        <v>1911.58</v>
      </c>
      <c r="E32" s="1"/>
      <c r="F32" s="1"/>
      <c r="G32" s="1"/>
    </row>
    <row r="33" spans="1:7" ht="12" customHeight="1">
      <c r="A33" s="32" t="s">
        <v>65</v>
      </c>
      <c r="B33" s="21"/>
      <c r="C33" s="24">
        <v>1350</v>
      </c>
      <c r="D33" s="29">
        <v>405.4</v>
      </c>
      <c r="E33" s="1"/>
      <c r="F33" s="1"/>
      <c r="G33" s="1"/>
    </row>
    <row r="34" spans="1:7" ht="12" customHeight="1">
      <c r="A34" s="25" t="s">
        <v>7</v>
      </c>
      <c r="B34" s="23"/>
      <c r="C34" s="26">
        <f>SUM(C26:C33)</f>
        <v>60175</v>
      </c>
      <c r="D34" s="30">
        <f>SUM(D26:D33)</f>
        <v>14302.369999999999</v>
      </c>
      <c r="E34" s="1"/>
      <c r="F34" s="1"/>
      <c r="G34" s="1"/>
    </row>
    <row r="35" spans="1:7" ht="12" customHeight="1">
      <c r="A35" s="22" t="s">
        <v>8</v>
      </c>
      <c r="B35" s="21"/>
      <c r="C35" s="24"/>
      <c r="D35" s="21"/>
      <c r="E35" s="1"/>
      <c r="F35" s="1"/>
      <c r="G35" s="1"/>
    </row>
    <row r="36" spans="1:7" ht="12" customHeight="1">
      <c r="A36" s="32" t="s">
        <v>9</v>
      </c>
      <c r="B36" s="21"/>
      <c r="C36" s="24">
        <v>81434</v>
      </c>
      <c r="D36" s="29">
        <v>20323.43</v>
      </c>
      <c r="E36" s="1"/>
      <c r="F36" s="1"/>
      <c r="G36" s="1"/>
    </row>
    <row r="37" spans="1:7" ht="12" customHeight="1">
      <c r="A37" s="32" t="s">
        <v>10</v>
      </c>
      <c r="B37" s="21"/>
      <c r="C37" s="24">
        <v>202297</v>
      </c>
      <c r="D37" s="29">
        <v>45484.21</v>
      </c>
      <c r="E37" s="1"/>
      <c r="F37" s="1"/>
      <c r="G37" s="1"/>
    </row>
    <row r="38" spans="1:7" ht="12" customHeight="1">
      <c r="A38" s="32" t="s">
        <v>35</v>
      </c>
      <c r="B38" s="21"/>
      <c r="C38" s="24">
        <v>71139</v>
      </c>
      <c r="D38" s="29">
        <v>17519.83</v>
      </c>
      <c r="E38" s="1"/>
      <c r="F38" s="1"/>
      <c r="G38" s="1"/>
    </row>
    <row r="39" spans="1:7" ht="12" customHeight="1">
      <c r="A39" s="32" t="s">
        <v>11</v>
      </c>
      <c r="B39" s="21"/>
      <c r="C39" s="24">
        <v>47777</v>
      </c>
      <c r="D39" s="29">
        <v>8479.19</v>
      </c>
      <c r="E39" s="1"/>
      <c r="F39" s="1"/>
      <c r="G39" s="1"/>
    </row>
    <row r="40" spans="1:7" ht="12" customHeight="1">
      <c r="A40" s="25" t="s">
        <v>12</v>
      </c>
      <c r="B40" s="23"/>
      <c r="C40" s="26">
        <f>SUM(C36:C39)</f>
        <v>402647</v>
      </c>
      <c r="D40" s="30">
        <f>SUM(D36:D39)</f>
        <v>91806.66</v>
      </c>
      <c r="E40" s="1"/>
      <c r="F40" s="1"/>
      <c r="G40" s="1"/>
    </row>
    <row r="41" spans="1:7" ht="12" customHeight="1">
      <c r="A41" s="22" t="s">
        <v>13</v>
      </c>
      <c r="B41" s="21"/>
      <c r="C41" s="24"/>
      <c r="D41" s="21"/>
      <c r="E41" s="1"/>
      <c r="F41" s="1"/>
      <c r="G41" s="1"/>
    </row>
    <row r="42" spans="1:7" ht="12" customHeight="1">
      <c r="A42" s="32" t="s">
        <v>14</v>
      </c>
      <c r="B42" s="21"/>
      <c r="C42" s="24">
        <v>41600</v>
      </c>
      <c r="D42" s="29">
        <v>6833.01</v>
      </c>
      <c r="E42" s="1"/>
      <c r="F42" s="1"/>
      <c r="G42" s="1"/>
    </row>
    <row r="43" spans="1:7" ht="12" customHeight="1">
      <c r="A43" s="32" t="s">
        <v>63</v>
      </c>
      <c r="B43" s="21"/>
      <c r="C43" s="24">
        <v>30000</v>
      </c>
      <c r="D43" s="29">
        <v>10542.37</v>
      </c>
      <c r="E43" s="1"/>
      <c r="F43" s="1"/>
      <c r="G43" s="1"/>
    </row>
    <row r="44" spans="1:7" ht="12" customHeight="1">
      <c r="A44" s="32" t="s">
        <v>40</v>
      </c>
      <c r="B44" s="21"/>
      <c r="C44" s="24">
        <v>0</v>
      </c>
      <c r="D44" s="29">
        <v>0</v>
      </c>
      <c r="E44" s="1"/>
      <c r="F44" s="1"/>
      <c r="G44" s="1"/>
    </row>
    <row r="45" spans="1:7" ht="12" customHeight="1">
      <c r="A45" s="32" t="s">
        <v>75</v>
      </c>
      <c r="B45" s="21"/>
      <c r="C45" s="24">
        <v>17850</v>
      </c>
      <c r="D45" s="37">
        <v>4295.08</v>
      </c>
      <c r="E45" s="1"/>
      <c r="F45" s="1"/>
      <c r="G45" s="1"/>
    </row>
    <row r="46" spans="1:7" ht="12" customHeight="1">
      <c r="A46" s="32" t="s">
        <v>49</v>
      </c>
      <c r="B46" s="21"/>
      <c r="C46" s="24">
        <v>2400</v>
      </c>
      <c r="D46" s="37">
        <v>662.74</v>
      </c>
      <c r="E46" s="1"/>
      <c r="F46" s="1"/>
      <c r="G46" s="1"/>
    </row>
    <row r="47" spans="1:7" ht="12" customHeight="1">
      <c r="A47" s="32" t="s">
        <v>16</v>
      </c>
      <c r="B47" s="21"/>
      <c r="C47" s="24">
        <v>600</v>
      </c>
      <c r="D47" s="29">
        <v>-1512</v>
      </c>
      <c r="E47" s="1"/>
      <c r="F47" s="1"/>
      <c r="G47" s="1"/>
    </row>
    <row r="48" spans="1:7" ht="12" customHeight="1">
      <c r="A48" s="32" t="s">
        <v>41</v>
      </c>
      <c r="B48" s="21"/>
      <c r="C48" s="24">
        <v>20000</v>
      </c>
      <c r="D48" s="29">
        <v>23085.96</v>
      </c>
      <c r="E48" s="1"/>
      <c r="F48" s="1"/>
      <c r="G48" s="1"/>
    </row>
    <row r="49" spans="1:7" ht="12" customHeight="1">
      <c r="A49" s="25" t="s">
        <v>17</v>
      </c>
      <c r="B49" s="23"/>
      <c r="C49" s="28">
        <f>SUM(C42:C48)</f>
        <v>112450</v>
      </c>
      <c r="D49" s="31">
        <f>SUM(D42:D48)</f>
        <v>43907.16</v>
      </c>
      <c r="E49" s="1"/>
      <c r="F49" s="1"/>
      <c r="G49" s="1"/>
    </row>
    <row r="50" spans="1:7" ht="12" customHeight="1">
      <c r="A50" s="25" t="s">
        <v>18</v>
      </c>
      <c r="B50" s="23"/>
      <c r="C50" s="28">
        <f>SUM(C34,C40,C49)</f>
        <v>575272</v>
      </c>
      <c r="D50" s="31">
        <f>SUM(D34,D40,D49)</f>
        <v>150016.19</v>
      </c>
      <c r="E50" s="1"/>
      <c r="F50" s="1"/>
      <c r="G50" s="1"/>
    </row>
    <row r="51" spans="1:7" ht="12" customHeight="1" thickBot="1">
      <c r="A51" s="25" t="s">
        <v>36</v>
      </c>
      <c r="B51" s="23"/>
      <c r="C51" s="34">
        <f>SUM(C23-C50)</f>
        <v>21128</v>
      </c>
      <c r="D51" s="44">
        <f>SUM(D23-D50)</f>
        <v>16294.440000000002</v>
      </c>
      <c r="E51" s="56"/>
      <c r="G51" s="1"/>
    </row>
    <row r="52" spans="1:7" ht="12" customHeight="1" thickTop="1">
      <c r="A52" s="1"/>
      <c r="B52" s="2"/>
      <c r="C52" s="1"/>
      <c r="D52" s="1"/>
      <c r="E52" s="1"/>
      <c r="F52" s="1"/>
      <c r="G52" s="1"/>
    </row>
    <row r="53" spans="1:7" ht="12" customHeight="1">
      <c r="A53" s="14"/>
      <c r="B53" s="2"/>
      <c r="C53" s="1"/>
      <c r="D53" s="1"/>
      <c r="E53" s="1"/>
      <c r="F53" s="1"/>
      <c r="G53" s="1"/>
    </row>
    <row r="54" spans="1:7" ht="12" customHeight="1">
      <c r="A54" s="15"/>
      <c r="B54" s="1"/>
      <c r="C54" s="1"/>
      <c r="D54" s="1"/>
      <c r="E54" s="1"/>
      <c r="F54" s="1"/>
      <c r="G54" s="1"/>
    </row>
    <row r="55" spans="1:7" ht="12" customHeight="1">
      <c r="A55" s="15"/>
      <c r="B55" s="1"/>
      <c r="C55" s="1"/>
      <c r="D55" s="1"/>
      <c r="E55" s="1"/>
      <c r="F55" s="1"/>
      <c r="G55" s="1"/>
    </row>
    <row r="56" spans="1:7" ht="12" customHeight="1">
      <c r="A56" s="16"/>
      <c r="B56" s="1"/>
      <c r="C56" s="1"/>
      <c r="D56" s="1"/>
      <c r="E56" s="1"/>
      <c r="F56" s="1"/>
      <c r="G56" s="1"/>
    </row>
    <row r="57" spans="1:7" ht="12" customHeight="1">
      <c r="A57" s="16"/>
      <c r="B57" s="1"/>
      <c r="C57" s="5"/>
      <c r="D57" s="5"/>
      <c r="E57" s="1"/>
      <c r="F57" s="1"/>
      <c r="G57" s="1"/>
    </row>
    <row r="58" spans="1:7" ht="12" customHeight="1">
      <c r="A58" s="16"/>
      <c r="B58" s="1"/>
      <c r="C58" s="5"/>
      <c r="D58" s="5"/>
      <c r="E58" s="1"/>
      <c r="F58" s="1"/>
      <c r="G58" s="1"/>
    </row>
    <row r="59" spans="1:7" ht="12" customHeight="1">
      <c r="A59" s="16"/>
      <c r="B59" s="1"/>
      <c r="C59" s="5"/>
      <c r="D59" s="5"/>
      <c r="E59" s="1"/>
      <c r="F59" s="1"/>
      <c r="G59" s="1"/>
    </row>
    <row r="60" spans="1:7" ht="12" customHeight="1">
      <c r="A60" s="17"/>
      <c r="B60" s="1"/>
      <c r="C60" s="5"/>
      <c r="D60" s="5"/>
      <c r="E60" s="1"/>
      <c r="F60" s="1"/>
      <c r="G60" s="1"/>
    </row>
    <row r="61" spans="1:7" ht="12" customHeight="1">
      <c r="A61" s="17"/>
      <c r="B61" s="1"/>
      <c r="C61" s="5"/>
      <c r="D61" s="5"/>
      <c r="E61" s="1"/>
      <c r="F61" s="1"/>
      <c r="G61" s="1"/>
    </row>
    <row r="62" spans="1:7" ht="12" customHeight="1">
      <c r="A62" s="18"/>
      <c r="B62" s="1"/>
      <c r="C62" s="5"/>
      <c r="D62" s="5"/>
      <c r="E62" s="1"/>
      <c r="F62" s="1"/>
      <c r="G62" s="1"/>
    </row>
    <row r="63" spans="1:7" ht="12" customHeight="1">
      <c r="A63" s="19"/>
      <c r="B63" s="1"/>
      <c r="C63" s="5"/>
      <c r="D63" s="5"/>
      <c r="E63" s="1"/>
      <c r="F63" s="1"/>
      <c r="G63" s="1"/>
    </row>
    <row r="64" spans="1:7" ht="12" customHeight="1">
      <c r="A64" s="20"/>
      <c r="B64" s="1"/>
      <c r="C64" s="5"/>
      <c r="D64" s="5"/>
      <c r="E64" s="1"/>
      <c r="F64" s="1"/>
      <c r="G64" s="1"/>
    </row>
    <row r="65" spans="1:7" ht="12" customHeight="1">
      <c r="A65" s="20"/>
      <c r="B65" s="1"/>
      <c r="C65" s="5"/>
      <c r="D65" s="5"/>
      <c r="E65" s="1"/>
      <c r="F65" s="1"/>
      <c r="G65" s="1"/>
    </row>
    <row r="66" spans="1:7" ht="12" customHeight="1">
      <c r="A66" s="18"/>
      <c r="B66" s="1"/>
      <c r="C66" s="5"/>
      <c r="D66" s="5"/>
      <c r="E66" s="1"/>
      <c r="F66" s="1"/>
      <c r="G66" s="1"/>
    </row>
    <row r="67" spans="1:7" ht="12" customHeight="1">
      <c r="A67" s="18"/>
      <c r="B67" s="3"/>
      <c r="C67" s="7"/>
      <c r="D67" s="7"/>
      <c r="E67" s="1"/>
      <c r="F67" s="1"/>
      <c r="G67" s="1"/>
    </row>
    <row r="68" spans="1:7" ht="12" customHeight="1">
      <c r="A68" s="8"/>
      <c r="B68" s="1"/>
      <c r="C68" s="1"/>
      <c r="D68" s="1"/>
      <c r="E68" s="1"/>
      <c r="F68" s="1"/>
      <c r="G68" s="1"/>
    </row>
    <row r="69" spans="1:7" ht="12" customHeight="1">
      <c r="A69" s="4"/>
      <c r="B69" s="1"/>
      <c r="C69" s="5"/>
      <c r="D69" s="5"/>
      <c r="E69" s="1"/>
      <c r="F69" s="1"/>
      <c r="G69" s="1"/>
    </row>
    <row r="70" spans="1:7" ht="12" customHeight="1">
      <c r="A70" s="4"/>
      <c r="B70" s="1"/>
      <c r="C70" s="5"/>
      <c r="D70" s="5"/>
      <c r="E70" s="1"/>
      <c r="F70" s="1"/>
      <c r="G70" s="1"/>
    </row>
    <row r="71" spans="1:7" ht="12" customHeight="1">
      <c r="A71" s="4"/>
      <c r="B71" s="1"/>
      <c r="C71" s="11"/>
      <c r="D71" s="11"/>
      <c r="E71" s="1"/>
      <c r="F71" s="1"/>
      <c r="G71" s="1"/>
    </row>
    <row r="72" spans="1:7" ht="12" customHeight="1">
      <c r="A72" s="4"/>
      <c r="B72" s="1"/>
      <c r="C72" s="11"/>
      <c r="D72" s="11"/>
      <c r="E72" s="1"/>
      <c r="F72" s="1"/>
      <c r="G72" s="1"/>
    </row>
    <row r="73" spans="1:7" ht="12" customHeight="1">
      <c r="A73" s="4"/>
      <c r="B73" s="1"/>
      <c r="C73" s="11"/>
      <c r="D73" s="11"/>
      <c r="E73" s="1"/>
      <c r="F73" s="1"/>
      <c r="G73" s="1"/>
    </row>
    <row r="74" spans="1:7" ht="12" customHeight="1">
      <c r="A74" s="4"/>
      <c r="B74" s="1"/>
      <c r="C74" s="11"/>
      <c r="D74" s="11"/>
      <c r="E74" s="1"/>
      <c r="F74" s="1"/>
      <c r="G74" s="1"/>
    </row>
    <row r="75" spans="1:7" ht="12" customHeight="1">
      <c r="A75" s="4"/>
      <c r="B75" s="1"/>
      <c r="C75" s="11"/>
      <c r="D75" s="11"/>
      <c r="E75" s="1"/>
      <c r="F75" s="1"/>
      <c r="G75" s="1"/>
    </row>
    <row r="76" spans="1:7" ht="12" customHeight="1">
      <c r="A76" s="6"/>
      <c r="B76" s="3"/>
      <c r="C76" s="12"/>
      <c r="D76" s="12"/>
      <c r="E76" s="1"/>
      <c r="F76" s="1"/>
      <c r="G76" s="1"/>
    </row>
    <row r="77" spans="1:7" ht="0.75" customHeight="1">
      <c r="A77" s="8"/>
      <c r="B77" s="1"/>
      <c r="C77" s="13"/>
      <c r="D77" s="13"/>
      <c r="E77" s="1"/>
      <c r="F77" s="1"/>
      <c r="G77" s="1"/>
    </row>
    <row r="78" ht="12" customHeight="1">
      <c r="A78" s="38"/>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printOptions/>
  <pageMargins left="0.95" right="0.7" top="0.25" bottom="0.25" header="0.3" footer="0.3"/>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debbie knarr</cp:lastModifiedBy>
  <cp:lastPrinted>2018-11-26T17:06:36Z</cp:lastPrinted>
  <dcterms:created xsi:type="dcterms:W3CDTF">2011-12-08T14:52:49Z</dcterms:created>
  <dcterms:modified xsi:type="dcterms:W3CDTF">2018-11-29T15:44:41Z</dcterms:modified>
  <cp:category/>
  <cp:version/>
  <cp:contentType/>
  <cp:contentStatus/>
</cp:coreProperties>
</file>