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600" windowHeight="12390" activeTab="1"/>
  </bookViews>
  <sheets>
    <sheet name="Sheet1" sheetId="1" r:id="rId1"/>
    <sheet name="Sheet2" sheetId="2" r:id="rId2"/>
  </sheets>
  <definedNames>
    <definedName name="_xlnm.Print_Area" localSheetId="0">'Sheet1'!$A$1:$H$76</definedName>
  </definedNames>
  <calcPr fullCalcOnLoad="1"/>
</workbook>
</file>

<file path=xl/sharedStrings.xml><?xml version="1.0" encoding="utf-8"?>
<sst xmlns="http://schemas.openxmlformats.org/spreadsheetml/2006/main" count="78" uniqueCount="72">
  <si>
    <t>Church Operating Receipts</t>
  </si>
  <si>
    <t>Regular Collections</t>
  </si>
  <si>
    <t>Miscellaneous Income</t>
  </si>
  <si>
    <t>Rental Income</t>
  </si>
  <si>
    <t>Interest and Dividend Income</t>
  </si>
  <si>
    <t>Parish charities collections</t>
  </si>
  <si>
    <t>Special designated collections</t>
  </si>
  <si>
    <t>Diocesan collections</t>
  </si>
  <si>
    <t>Total operating receipts</t>
  </si>
  <si>
    <t>Church Operating Expenses</t>
  </si>
  <si>
    <t>Ministry Expense:</t>
  </si>
  <si>
    <t>Worship</t>
  </si>
  <si>
    <t>Hospitality</t>
  </si>
  <si>
    <t>Parish Council</t>
  </si>
  <si>
    <t>Stewardship</t>
  </si>
  <si>
    <t>Christian Education</t>
  </si>
  <si>
    <t>Parish Community Life</t>
  </si>
  <si>
    <t>Youth Ministry</t>
  </si>
  <si>
    <t>Small Christian Communities</t>
  </si>
  <si>
    <t>Total ministry expenses</t>
  </si>
  <si>
    <t>Diocesan Mandates</t>
  </si>
  <si>
    <t>Clergy comprehensive package</t>
  </si>
  <si>
    <t>Lay personnel</t>
  </si>
  <si>
    <t>Other mandates</t>
  </si>
  <si>
    <t>Collections forwarded</t>
  </si>
  <si>
    <t>Total diocesan mandates</t>
  </si>
  <si>
    <t>Overhead</t>
  </si>
  <si>
    <t>Utilities</t>
  </si>
  <si>
    <t>Repairs and maintenance</t>
  </si>
  <si>
    <t>Office expenses</t>
  </si>
  <si>
    <t>Investment fees</t>
  </si>
  <si>
    <t>Real estate taxes</t>
  </si>
  <si>
    <t>Total overhead</t>
  </si>
  <si>
    <t>Total operating expenses</t>
  </si>
  <si>
    <t>Church of St. Therese</t>
  </si>
  <si>
    <t>Statement of Operating Income</t>
  </si>
  <si>
    <t>Rel ed tuition &amp; Youth group sponsored activities</t>
  </si>
  <si>
    <t xml:space="preserve"> </t>
  </si>
  <si>
    <t>Other adjustments to reconcile net income to cash</t>
  </si>
  <si>
    <t>Parish mortgage fund and building/capital improvement funds</t>
  </si>
  <si>
    <t>Donations of stock by parishioners</t>
  </si>
  <si>
    <t>Unrealized gain (loss) on stock investments</t>
  </si>
  <si>
    <t>Interest/dividend income reinvested</t>
  </si>
  <si>
    <t>Net increase (decrease) in cash</t>
  </si>
  <si>
    <t>Cash at beginning of year</t>
  </si>
  <si>
    <t>Cash at end of period - operating account</t>
  </si>
  <si>
    <t>Increase (decrease) in payables</t>
  </si>
  <si>
    <t>Net gain (loss)from operations</t>
  </si>
  <si>
    <t>Actuals</t>
  </si>
  <si>
    <t>Budget</t>
  </si>
  <si>
    <t>Fiscal year</t>
  </si>
  <si>
    <t>Bingo Proceeds</t>
  </si>
  <si>
    <t>Cathedraticum/Parish Sharing Assessment</t>
  </si>
  <si>
    <t>Parish building/capital improvement collections</t>
  </si>
  <si>
    <t>Adjustment to clear prev periods/aje's</t>
  </si>
  <si>
    <r>
      <t>Net income</t>
    </r>
    <r>
      <rPr>
        <b/>
        <sz val="9"/>
        <color indexed="8"/>
        <rFont val="Calibri"/>
        <family val="2"/>
      </rPr>
      <t xml:space="preserve"> from operations</t>
    </r>
  </si>
  <si>
    <t>Deacon expenses</t>
  </si>
  <si>
    <t>Interest income reinvested</t>
  </si>
  <si>
    <t>Bank service charges</t>
  </si>
  <si>
    <t>Investments</t>
  </si>
  <si>
    <t>Capital improvements</t>
  </si>
  <si>
    <t>Living Our Mission Campaign (LOM)</t>
  </si>
  <si>
    <t>Growth/Bldg/cap imp fund</t>
  </si>
  <si>
    <t>Transfer from closing balance in MM account</t>
  </si>
  <si>
    <t>Parish growth fund collections</t>
  </si>
  <si>
    <t>July 2017/June 2018</t>
  </si>
  <si>
    <t>Beginning balance 7/1/17</t>
  </si>
  <si>
    <t>Social Ministry</t>
  </si>
  <si>
    <t>Pastoral Care</t>
  </si>
  <si>
    <t>For the (12) months of the current fiscal year beginning July 2017 and ending June 2018</t>
  </si>
  <si>
    <t>Ending balance 6/30/2018</t>
  </si>
  <si>
    <t>Portico expenses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</si>
</sst>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67">
    <font>
      <sz val="11"/>
      <color theme="1"/>
      <name val="Calibri"/>
      <family val="2"/>
    </font>
    <font>
      <sz val="11"/>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10"/>
      <name val="Calibri"/>
      <family val="2"/>
    </font>
    <font>
      <b/>
      <sz val="12"/>
      <color indexed="8"/>
      <name val="Calibri"/>
      <family val="2"/>
    </font>
    <font>
      <sz val="9"/>
      <color indexed="8"/>
      <name val="Calibri"/>
      <family val="2"/>
    </font>
    <font>
      <sz val="10"/>
      <name val="Calibri"/>
      <family val="2"/>
    </font>
    <font>
      <b/>
      <sz val="9"/>
      <name val="Calibri"/>
      <family val="2"/>
    </font>
    <font>
      <b/>
      <sz val="10"/>
      <name val="Calibri"/>
      <family val="2"/>
    </font>
    <font>
      <b/>
      <sz val="10"/>
      <color indexed="17"/>
      <name val="Calibri"/>
      <family val="2"/>
    </font>
    <font>
      <b/>
      <sz val="9"/>
      <color indexed="10"/>
      <name val="Calibri"/>
      <family val="2"/>
    </font>
    <font>
      <b/>
      <sz val="8"/>
      <color indexed="8"/>
      <name val="Calibri"/>
      <family val="0"/>
    </font>
    <font>
      <b/>
      <sz val="8"/>
      <color indexed="10"/>
      <name val="Calibri"/>
      <family val="0"/>
    </font>
    <font>
      <b/>
      <sz val="8"/>
      <color indexed="49"/>
      <name val="Calibri"/>
      <family val="0"/>
    </font>
    <font>
      <sz val="8"/>
      <color indexed="8"/>
      <name val="Calibri"/>
      <family val="0"/>
    </font>
    <font>
      <b/>
      <sz val="9.5"/>
      <color indexed="49"/>
      <name val="Calibri"/>
      <family val="0"/>
    </font>
    <font>
      <b/>
      <sz val="9.5"/>
      <color indexed="54"/>
      <name val="Calibri"/>
      <family val="0"/>
    </font>
    <font>
      <b/>
      <u val="single"/>
      <sz val="9.5"/>
      <color indexed="54"/>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rgb="FFFF0000"/>
      <name val="Calibri"/>
      <family val="2"/>
    </font>
    <font>
      <b/>
      <sz val="12"/>
      <color theme="1"/>
      <name val="Calibri"/>
      <family val="2"/>
    </font>
    <font>
      <sz val="11"/>
      <color rgb="FF000000"/>
      <name val="Calibri"/>
      <family val="2"/>
    </font>
    <font>
      <sz val="10"/>
      <color rgb="FF000000"/>
      <name val="Calibri"/>
      <family val="2"/>
    </font>
    <font>
      <b/>
      <sz val="10"/>
      <color rgb="FF000000"/>
      <name val="Calibri"/>
      <family val="2"/>
    </font>
    <font>
      <sz val="9"/>
      <color theme="1"/>
      <name val="Calibri"/>
      <family val="2"/>
    </font>
    <font>
      <b/>
      <sz val="9"/>
      <color theme="1"/>
      <name val="Calibri"/>
      <family val="2"/>
    </font>
    <font>
      <b/>
      <sz val="10"/>
      <color rgb="FF00B050"/>
      <name val="Calibri"/>
      <family val="2"/>
    </font>
    <font>
      <b/>
      <sz val="9"/>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1">
    <xf numFmtId="0" fontId="0" fillId="0" borderId="0" xfId="0" applyFont="1" applyAlignment="1">
      <alignment/>
    </xf>
    <xf numFmtId="0" fontId="56" fillId="0" borderId="0" xfId="0" applyFont="1" applyAlignment="1">
      <alignment/>
    </xf>
    <xf numFmtId="0" fontId="57" fillId="0" borderId="0" xfId="0" applyFont="1" applyAlignment="1">
      <alignment horizontal="center"/>
    </xf>
    <xf numFmtId="0" fontId="57" fillId="0" borderId="0" xfId="0" applyFont="1" applyAlignment="1">
      <alignment/>
    </xf>
    <xf numFmtId="0" fontId="56" fillId="0" borderId="0" xfId="0" applyFont="1" applyAlignment="1">
      <alignment horizontal="right"/>
    </xf>
    <xf numFmtId="164" fontId="56" fillId="0" borderId="0" xfId="0" applyNumberFormat="1" applyFont="1" applyAlignment="1">
      <alignment/>
    </xf>
    <xf numFmtId="0" fontId="57" fillId="0" borderId="0" xfId="0" applyFont="1" applyAlignment="1">
      <alignment horizontal="right"/>
    </xf>
    <xf numFmtId="164" fontId="57" fillId="0" borderId="0" xfId="0" applyNumberFormat="1" applyFont="1" applyAlignment="1">
      <alignment/>
    </xf>
    <xf numFmtId="0" fontId="57" fillId="0" borderId="0" xfId="0" applyFont="1" applyAlignment="1">
      <alignment/>
    </xf>
    <xf numFmtId="0" fontId="56" fillId="0" borderId="0" xfId="0" applyFont="1" applyFill="1" applyBorder="1" applyAlignment="1">
      <alignment/>
    </xf>
    <xf numFmtId="164" fontId="56" fillId="0" borderId="0" xfId="0" applyNumberFormat="1" applyFont="1" applyFill="1" applyBorder="1" applyAlignment="1">
      <alignment/>
    </xf>
    <xf numFmtId="164" fontId="56" fillId="0" borderId="0" xfId="0" applyNumberFormat="1" applyFont="1" applyAlignment="1">
      <alignment horizontal="right"/>
    </xf>
    <xf numFmtId="164" fontId="57" fillId="0" borderId="0" xfId="0" applyNumberFormat="1" applyFont="1" applyAlignment="1">
      <alignment horizontal="right"/>
    </xf>
    <xf numFmtId="0" fontId="58" fillId="0" borderId="0" xfId="0" applyFont="1" applyAlignment="1">
      <alignment/>
    </xf>
    <xf numFmtId="0" fontId="59" fillId="0" borderId="0" xfId="0" applyFont="1" applyAlignment="1">
      <alignment horizontal="center" vertical="center"/>
    </xf>
    <xf numFmtId="0" fontId="54" fillId="0" borderId="0" xfId="0" applyFont="1" applyAlignment="1">
      <alignment horizontal="center" vertical="center"/>
    </xf>
    <xf numFmtId="0" fontId="0" fillId="0" borderId="0" xfId="0"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horizontal="left" vertical="center" indent="15"/>
    </xf>
    <xf numFmtId="0" fontId="61" fillId="0" borderId="0" xfId="0" applyFont="1" applyAlignment="1">
      <alignment horizontal="left" vertical="center" indent="15"/>
    </xf>
    <xf numFmtId="0" fontId="63" fillId="0" borderId="0" xfId="0" applyFont="1" applyAlignment="1">
      <alignment/>
    </xf>
    <xf numFmtId="0" fontId="64" fillId="0" borderId="0" xfId="0" applyFont="1" applyAlignment="1">
      <alignment horizontal="center"/>
    </xf>
    <xf numFmtId="0" fontId="64" fillId="0" borderId="0" xfId="0" applyFont="1" applyAlignment="1">
      <alignment/>
    </xf>
    <xf numFmtId="164" fontId="63" fillId="0" borderId="0" xfId="0" applyNumberFormat="1" applyFont="1" applyAlignment="1">
      <alignment horizontal="right"/>
    </xf>
    <xf numFmtId="0" fontId="64" fillId="0" borderId="0" xfId="0" applyFont="1" applyAlignment="1">
      <alignment horizontal="right"/>
    </xf>
    <xf numFmtId="164" fontId="64" fillId="0" borderId="0" xfId="0" applyNumberFormat="1" applyFont="1" applyAlignment="1">
      <alignment horizontal="right"/>
    </xf>
    <xf numFmtId="0" fontId="64" fillId="0" borderId="0" xfId="0" applyFont="1" applyAlignment="1">
      <alignment/>
    </xf>
    <xf numFmtId="164" fontId="64" fillId="0" borderId="10" xfId="0" applyNumberFormat="1" applyFont="1" applyBorder="1" applyAlignment="1">
      <alignment horizontal="right"/>
    </xf>
    <xf numFmtId="164" fontId="63" fillId="0" borderId="0" xfId="0" applyNumberFormat="1" applyFont="1" applyAlignment="1">
      <alignment/>
    </xf>
    <xf numFmtId="164" fontId="63" fillId="0" borderId="10" xfId="0" applyNumberFormat="1" applyFont="1" applyBorder="1" applyAlignment="1">
      <alignment horizontal="right"/>
    </xf>
    <xf numFmtId="164" fontId="63" fillId="0" borderId="10" xfId="0" applyNumberFormat="1" applyFont="1" applyBorder="1" applyAlignment="1">
      <alignment/>
    </xf>
    <xf numFmtId="164" fontId="64" fillId="0" borderId="0" xfId="0" applyNumberFormat="1" applyFont="1" applyAlignment="1">
      <alignment/>
    </xf>
    <xf numFmtId="164" fontId="64" fillId="0" borderId="10" xfId="0" applyNumberFormat="1" applyFont="1" applyBorder="1" applyAlignment="1">
      <alignment/>
    </xf>
    <xf numFmtId="0" fontId="63" fillId="0" borderId="0" xfId="0" applyFont="1" applyAlignment="1">
      <alignment horizontal="left"/>
    </xf>
    <xf numFmtId="164" fontId="26" fillId="0" borderId="0" xfId="0" applyNumberFormat="1" applyFont="1" applyFill="1" applyBorder="1" applyAlignment="1">
      <alignment/>
    </xf>
    <xf numFmtId="164" fontId="27" fillId="0" borderId="11" xfId="0" applyNumberFormat="1" applyFont="1" applyBorder="1" applyAlignment="1">
      <alignment horizontal="right"/>
    </xf>
    <xf numFmtId="164" fontId="26" fillId="0" borderId="0" xfId="0" applyNumberFormat="1" applyFont="1" applyAlignment="1">
      <alignment/>
    </xf>
    <xf numFmtId="164" fontId="28" fillId="0" borderId="0" xfId="0" applyNumberFormat="1" applyFont="1" applyAlignment="1">
      <alignment/>
    </xf>
    <xf numFmtId="164" fontId="28" fillId="33" borderId="0" xfId="0" applyNumberFormat="1" applyFont="1" applyFill="1" applyBorder="1" applyAlignment="1">
      <alignment/>
    </xf>
    <xf numFmtId="164" fontId="63" fillId="33" borderId="0" xfId="0" applyNumberFormat="1" applyFont="1" applyFill="1" applyAlignment="1">
      <alignment/>
    </xf>
    <xf numFmtId="164" fontId="63" fillId="33" borderId="0" xfId="0" applyNumberFormat="1" applyFont="1" applyFill="1" applyAlignment="1">
      <alignment horizontal="right"/>
    </xf>
    <xf numFmtId="164" fontId="64" fillId="33" borderId="0" xfId="0" applyNumberFormat="1" applyFont="1" applyFill="1" applyAlignment="1">
      <alignment/>
    </xf>
    <xf numFmtId="0" fontId="0" fillId="33" borderId="0" xfId="0" applyFill="1" applyAlignment="1">
      <alignment/>
    </xf>
    <xf numFmtId="0" fontId="26" fillId="33" borderId="0" xfId="0" applyFont="1" applyFill="1" applyAlignment="1">
      <alignment/>
    </xf>
    <xf numFmtId="164" fontId="56" fillId="33" borderId="0" xfId="0" applyNumberFormat="1" applyFont="1" applyFill="1" applyBorder="1" applyAlignment="1">
      <alignment/>
    </xf>
    <xf numFmtId="8" fontId="65" fillId="0" borderId="0" xfId="0" applyNumberFormat="1" applyFont="1" applyAlignment="1">
      <alignment/>
    </xf>
    <xf numFmtId="164" fontId="56" fillId="33" borderId="0" xfId="0" applyNumberFormat="1" applyFont="1" applyFill="1" applyAlignment="1">
      <alignment/>
    </xf>
    <xf numFmtId="164" fontId="26" fillId="33" borderId="0" xfId="0" applyNumberFormat="1" applyFont="1" applyFill="1" applyAlignment="1">
      <alignment/>
    </xf>
    <xf numFmtId="164" fontId="26" fillId="33" borderId="0" xfId="0" applyNumberFormat="1" applyFont="1" applyFill="1" applyBorder="1" applyAlignment="1">
      <alignment/>
    </xf>
    <xf numFmtId="164" fontId="66" fillId="0" borderId="11"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28575</xdr:rowOff>
    </xdr:from>
    <xdr:to>
      <xdr:col>5</xdr:col>
      <xdr:colOff>0</xdr:colOff>
      <xdr:row>74</xdr:row>
      <xdr:rowOff>133350</xdr:rowOff>
    </xdr:to>
    <xdr:sp>
      <xdr:nvSpPr>
        <xdr:cNvPr id="1" name="TextBox 4"/>
        <xdr:cNvSpPr txBox="1">
          <a:spLocks noChangeArrowheads="1"/>
        </xdr:cNvSpPr>
      </xdr:nvSpPr>
      <xdr:spPr>
        <a:xfrm>
          <a:off x="0" y="7800975"/>
          <a:ext cx="5629275" cy="3609975"/>
        </a:xfrm>
        <a:prstGeom prst="rect">
          <a:avLst/>
        </a:prstGeom>
        <a:solidFill>
          <a:srgbClr val="FFFFFF"/>
        </a:solidFill>
        <a:ln w="9525" cmpd="sng">
          <a:solidFill>
            <a:srgbClr val="BCBCBC"/>
          </a:solidFill>
          <a:headEnd type="none"/>
          <a:tailEnd type="none"/>
        </a:ln>
      </xdr:spPr>
      <xdr:txBody>
        <a:bodyPr vertOverflow="clip" wrap="square" lIns="0" tIns="45720" rIns="0" bIns="45720"/>
        <a:p>
          <a:pPr algn="ctr">
            <a:defRPr/>
          </a:pPr>
          <a:r>
            <a:rPr lang="en-US" cap="none" sz="800" b="1" i="0" u="none" baseline="0">
              <a:solidFill>
                <a:srgbClr val="000000"/>
              </a:solidFill>
              <a:latin typeface="Calibri"/>
              <a:ea typeface="Calibri"/>
              <a:cs typeface="Calibri"/>
            </a:rPr>
            <a:t>SAINT THERESE FINANCIAL SUMMARY
</a:t>
          </a:r>
          <a:r>
            <a:rPr lang="en-US" cap="none" sz="800" b="1" i="0" u="none" baseline="0">
              <a:solidFill>
                <a:srgbClr val="000000"/>
              </a:solidFill>
              <a:latin typeface="Calibri"/>
              <a:ea typeface="Calibri"/>
              <a:cs typeface="Calibri"/>
            </a:rPr>
            <a:t>July 2017 - June 2018
</a:t>
          </a:r>
          <a:r>
            <a:rPr lang="en-US" cap="none" sz="800" b="1" i="0" u="none" baseline="0">
              <a:solidFill>
                <a:srgbClr val="000000"/>
              </a:solidFill>
              <a:latin typeface="Calibri"/>
              <a:ea typeface="Calibri"/>
              <a:cs typeface="Calibri"/>
            </a:rPr>
            <a:t>This memo provides information on the financial position of St Therese for twelve months of the Fiscal Year.  This Statement of Operating</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Income depicts a net loss from operations of </a:t>
          </a:r>
          <a:r>
            <a:rPr lang="en-US" cap="none" sz="800" b="1" i="0" u="none" baseline="0">
              <a:solidFill>
                <a:srgbClr val="FF0000"/>
              </a:solidFill>
              <a:latin typeface="Calibri"/>
              <a:ea typeface="Calibri"/>
              <a:cs typeface="Calibri"/>
            </a:rPr>
            <a:t>$-4,619.42</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Receipts indicate the majority of our income is from Regular Collections and Living Our Mission Campaign.  They also indicate </a:t>
          </a:r>
          <a:r>
            <a:rPr lang="en-US" cap="none" sz="800" b="1" i="0" u="none" baseline="0">
              <a:solidFill>
                <a:srgbClr val="33CCCC"/>
              </a:solidFill>
              <a:latin typeface="Calibri"/>
              <a:ea typeface="Calibri"/>
              <a:cs typeface="Calibri"/>
            </a:rPr>
            <a:t>that 39% of our congregation does not contribute to operating expenses </a:t>
          </a:r>
          <a:r>
            <a:rPr lang="en-US" cap="none" sz="800" b="1" i="0" u="none" baseline="0">
              <a:solidFill>
                <a:srgbClr val="000000"/>
              </a:solidFill>
              <a:latin typeface="Calibri"/>
              <a:ea typeface="Calibri"/>
              <a:cs typeface="Calibri"/>
            </a:rPr>
            <a:t>of the church, and that LOM refunds lag slightly behind budgeted amounts.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Operating expenses this quarter reflect our emphasis on Ministries including Stewardship, Social Ministry and Pastoral Care.  Additionally, some collections forwarded and investment fees were over budget.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The church staff has always maintained meticulous records and demonstrated exemplary fiduciary responsibility with our donations during these difficult economic times.  In accordance with Fr. Jim's direction, only necessary expenditures are currently funded.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We appreciate your generosity and ask that you continue support Saint Therese with
</a:t>
          </a:r>
          <a:r>
            <a:rPr lang="en-US" cap="none" sz="800" b="1" i="0" u="none" baseline="0">
              <a:solidFill>
                <a:srgbClr val="000000"/>
              </a:solidFill>
              <a:latin typeface="Calibri"/>
              <a:ea typeface="Calibri"/>
              <a:cs typeface="Calibri"/>
            </a:rPr>
            <a:t>your time, talent and treasure.  Should you have any questions, please feel free to contact me,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Sylvester McClellan</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Finance Council Chair</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at 804-642-6881 or any member of the Finance Council.
</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Linda</a:t>
          </a:r>
          <a:r>
            <a:rPr lang="en-US" cap="none" sz="800" b="1" i="0" u="none" baseline="0">
              <a:solidFill>
                <a:srgbClr val="000000"/>
              </a:solidFill>
              <a:latin typeface="Calibri"/>
              <a:ea typeface="Calibri"/>
              <a:cs typeface="Calibri"/>
            </a:rPr>
            <a:t> Monfalcone   642-5116          Jim Lee   693-0826          Janet Brown   642-4445          </a:t>
          </a:r>
          <a:r>
            <a:rPr lang="en-US" cap="none" sz="800" b="1" i="0" u="none" baseline="0">
              <a:solidFill>
                <a:srgbClr val="000000"/>
              </a:solidFill>
              <a:latin typeface="Calibri"/>
              <a:ea typeface="Calibri"/>
              <a:cs typeface="Calibri"/>
            </a:rPr>
            <a:t>Joe Syslo  725-0542</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950" b="1" i="0" u="none" baseline="0">
              <a:solidFill>
                <a:srgbClr val="33CCCC"/>
              </a:solidFill>
              <a:latin typeface="Calibri"/>
              <a:ea typeface="Calibri"/>
              <a:cs typeface="Calibri"/>
            </a:rPr>
            <a:t>
</a:t>
          </a:r>
          <a:r>
            <a:rPr lang="en-US" cap="none" sz="950" b="1" i="0" u="none" baseline="0">
              <a:solidFill>
                <a:srgbClr val="666699"/>
              </a:solidFill>
              <a:latin typeface="Calibri"/>
              <a:ea typeface="Calibri"/>
              <a:cs typeface="Calibri"/>
            </a:rPr>
            <a:t>Please</a:t>
          </a:r>
          <a:r>
            <a:rPr lang="en-US" cap="none" sz="950" b="1" i="0" u="none" baseline="0">
              <a:solidFill>
                <a:srgbClr val="666699"/>
              </a:solidFill>
              <a:latin typeface="Calibri"/>
              <a:ea typeface="Calibri"/>
              <a:cs typeface="Calibri"/>
            </a:rPr>
            <a:t> consider e-giving online by signing up today at </a:t>
          </a:r>
          <a:r>
            <a:rPr lang="en-US" cap="none" sz="950" b="1" i="0" u="sng" baseline="0">
              <a:solidFill>
                <a:srgbClr val="666699"/>
              </a:solidFill>
              <a:latin typeface="Calibri"/>
              <a:ea typeface="Calibri"/>
              <a:cs typeface="Calibri"/>
            </a:rPr>
            <a:t>www.sttheresechurch.info.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8"/>
  <sheetViews>
    <sheetView view="pageLayout" zoomScale="140" zoomScalePageLayoutView="140" workbookViewId="0" topLeftCell="B37">
      <selection activeCell="D51" sqref="D51"/>
    </sheetView>
  </sheetViews>
  <sheetFormatPr defaultColWidth="9.140625" defaultRowHeight="15"/>
  <cols>
    <col min="1" max="1" width="38.57421875" style="0" customWidth="1"/>
    <col min="2" max="2" width="1.28515625" style="0" customWidth="1"/>
    <col min="3" max="4" width="20.7109375" style="0" customWidth="1"/>
    <col min="5" max="5" width="3.140625" style="0" customWidth="1"/>
    <col min="6" max="6" width="3.421875" style="0" customWidth="1"/>
    <col min="7" max="7" width="2.57421875" style="0" customWidth="1"/>
    <col min="8" max="8" width="1.8515625" style="0" customWidth="1"/>
  </cols>
  <sheetData>
    <row r="1" spans="1:7" ht="12" customHeight="1">
      <c r="A1" s="21"/>
      <c r="B1" s="21"/>
      <c r="C1" s="22" t="s">
        <v>34</v>
      </c>
      <c r="D1" s="22"/>
      <c r="E1" s="1"/>
      <c r="F1" s="1"/>
      <c r="G1" s="1"/>
    </row>
    <row r="2" spans="1:7" ht="12" customHeight="1">
      <c r="A2" s="21"/>
      <c r="B2" s="21"/>
      <c r="C2" s="22" t="s">
        <v>35</v>
      </c>
      <c r="D2" s="22"/>
      <c r="E2" s="1"/>
      <c r="F2" s="1"/>
      <c r="G2" s="1"/>
    </row>
    <row r="3" spans="1:7" ht="12" customHeight="1">
      <c r="A3" s="21"/>
      <c r="B3" s="21"/>
      <c r="C3" s="22" t="s">
        <v>69</v>
      </c>
      <c r="D3" s="22"/>
      <c r="E3" s="1"/>
      <c r="F3" s="1"/>
      <c r="G3" s="1"/>
    </row>
    <row r="4" spans="1:7" ht="12" customHeight="1">
      <c r="A4" s="21"/>
      <c r="B4" s="22"/>
      <c r="C4" s="22" t="s">
        <v>49</v>
      </c>
      <c r="D4" s="22" t="s">
        <v>48</v>
      </c>
      <c r="E4" s="1"/>
      <c r="F4" s="1"/>
      <c r="G4" s="1"/>
    </row>
    <row r="5" spans="1:7" ht="12" customHeight="1">
      <c r="A5" s="22"/>
      <c r="B5" s="21"/>
      <c r="C5" s="22" t="s">
        <v>50</v>
      </c>
      <c r="D5" s="22" t="s">
        <v>50</v>
      </c>
      <c r="E5" s="1"/>
      <c r="F5" s="1"/>
      <c r="G5" s="1"/>
    </row>
    <row r="6" spans="1:7" ht="12" customHeight="1">
      <c r="A6" s="21"/>
      <c r="B6" s="21"/>
      <c r="C6" s="22" t="s">
        <v>65</v>
      </c>
      <c r="D6" s="22" t="s">
        <v>65</v>
      </c>
      <c r="E6" s="1"/>
      <c r="F6" s="1"/>
      <c r="G6" s="1"/>
    </row>
    <row r="7" spans="1:7" ht="12" customHeight="1">
      <c r="A7" s="23" t="s">
        <v>0</v>
      </c>
      <c r="B7" s="21"/>
      <c r="C7" s="21"/>
      <c r="D7" s="21"/>
      <c r="E7" s="1"/>
      <c r="F7" s="1"/>
      <c r="G7" s="1"/>
    </row>
    <row r="8" spans="1:7" ht="12" customHeight="1">
      <c r="A8" s="34" t="s">
        <v>1</v>
      </c>
      <c r="B8" s="21"/>
      <c r="C8" s="24">
        <v>447650</v>
      </c>
      <c r="D8" s="40">
        <v>429659.25</v>
      </c>
      <c r="E8" s="1"/>
      <c r="F8" s="1"/>
      <c r="G8" s="1"/>
    </row>
    <row r="9" spans="1:7" ht="12" customHeight="1">
      <c r="A9" s="34" t="s">
        <v>2</v>
      </c>
      <c r="B9" s="21"/>
      <c r="C9" s="24">
        <v>75293</v>
      </c>
      <c r="D9" s="29">
        <v>18641.47</v>
      </c>
      <c r="E9" s="1"/>
      <c r="F9" s="1"/>
      <c r="G9" s="1"/>
    </row>
    <row r="10" spans="1:7" ht="12" customHeight="1">
      <c r="A10" s="34" t="s">
        <v>3</v>
      </c>
      <c r="B10" s="21"/>
      <c r="C10" s="24">
        <v>1000</v>
      </c>
      <c r="D10" s="29">
        <v>1200</v>
      </c>
      <c r="E10" s="1"/>
      <c r="F10" s="1"/>
      <c r="G10" s="1"/>
    </row>
    <row r="11" spans="1:7" ht="12" customHeight="1">
      <c r="A11" s="34" t="s">
        <v>4</v>
      </c>
      <c r="B11" s="21"/>
      <c r="C11" s="24">
        <v>0</v>
      </c>
      <c r="D11" s="29">
        <v>155.61</v>
      </c>
      <c r="E11" s="1"/>
      <c r="F11" s="1"/>
      <c r="G11" s="1"/>
    </row>
    <row r="12" spans="1:7" ht="12" customHeight="1">
      <c r="A12" s="34" t="s">
        <v>51</v>
      </c>
      <c r="B12" s="21"/>
      <c r="C12" s="24">
        <v>14300</v>
      </c>
      <c r="D12" s="29">
        <v>17300</v>
      </c>
      <c r="E12" s="1"/>
      <c r="F12" s="1"/>
      <c r="G12" s="1"/>
    </row>
    <row r="13" spans="1:8" ht="12" customHeight="1">
      <c r="A13" s="34" t="s">
        <v>36</v>
      </c>
      <c r="B13" s="21"/>
      <c r="C13" s="24">
        <v>3000</v>
      </c>
      <c r="D13" s="29">
        <v>9477.44</v>
      </c>
      <c r="E13" s="1"/>
      <c r="F13" s="1"/>
      <c r="G13" s="1"/>
      <c r="H13" t="s">
        <v>37</v>
      </c>
    </row>
    <row r="14" spans="1:7" ht="12" customHeight="1">
      <c r="A14" s="34" t="s">
        <v>62</v>
      </c>
      <c r="B14" s="21"/>
      <c r="C14" s="41">
        <v>45000</v>
      </c>
      <c r="D14" s="40"/>
      <c r="E14" s="1"/>
      <c r="F14" s="1"/>
      <c r="G14" s="1"/>
    </row>
    <row r="15" spans="1:7" ht="12" customHeight="1">
      <c r="A15" s="34" t="s">
        <v>5</v>
      </c>
      <c r="B15" s="21"/>
      <c r="C15" s="24">
        <v>1500</v>
      </c>
      <c r="D15" s="29">
        <v>4498.46</v>
      </c>
      <c r="E15" s="1"/>
      <c r="F15" s="1"/>
      <c r="G15" s="1"/>
    </row>
    <row r="16" spans="1:7" ht="12" customHeight="1">
      <c r="A16" s="34" t="s">
        <v>6</v>
      </c>
      <c r="B16" s="21"/>
      <c r="C16" s="24">
        <v>5500</v>
      </c>
      <c r="D16" s="29">
        <v>14092.87</v>
      </c>
      <c r="E16" s="1"/>
      <c r="F16" s="1"/>
      <c r="G16" s="1"/>
    </row>
    <row r="17" spans="1:7" ht="12" customHeight="1">
      <c r="A17" s="34" t="s">
        <v>61</v>
      </c>
      <c r="B17" s="21"/>
      <c r="C17" s="24">
        <v>60000</v>
      </c>
      <c r="D17" s="29">
        <v>52953.9</v>
      </c>
      <c r="E17" s="1"/>
      <c r="F17" s="1"/>
      <c r="G17" s="1"/>
    </row>
    <row r="18" spans="1:7" ht="12" customHeight="1">
      <c r="A18" s="34" t="s">
        <v>7</v>
      </c>
      <c r="B18" s="21"/>
      <c r="C18" s="30">
        <v>8000</v>
      </c>
      <c r="D18" s="31">
        <v>17694.92</v>
      </c>
      <c r="E18" s="1"/>
      <c r="F18" s="1"/>
      <c r="G18" s="1"/>
    </row>
    <row r="19" spans="1:7" ht="12" customHeight="1">
      <c r="A19" s="25" t="s">
        <v>8</v>
      </c>
      <c r="B19" s="23"/>
      <c r="C19" s="26">
        <f>SUM(C8:C18)</f>
        <v>661243</v>
      </c>
      <c r="D19" s="42">
        <f>SUM(D8:D18)</f>
        <v>565673.92</v>
      </c>
      <c r="E19" s="1"/>
      <c r="F19" s="1"/>
      <c r="G19" s="1"/>
    </row>
    <row r="20" spans="1:7" ht="12" customHeight="1">
      <c r="A20" s="27" t="s">
        <v>9</v>
      </c>
      <c r="B20" s="21"/>
      <c r="C20" s="24"/>
      <c r="D20" s="21"/>
      <c r="E20" s="1"/>
      <c r="F20" s="1"/>
      <c r="G20" s="1"/>
    </row>
    <row r="21" spans="1:7" ht="12" customHeight="1">
      <c r="A21" s="22" t="s">
        <v>10</v>
      </c>
      <c r="B21" s="21"/>
      <c r="C21" s="24"/>
      <c r="D21" s="21"/>
      <c r="E21" s="1"/>
      <c r="F21" s="1"/>
      <c r="G21" s="1"/>
    </row>
    <row r="22" spans="1:7" ht="12" customHeight="1">
      <c r="A22" s="34" t="s">
        <v>11</v>
      </c>
      <c r="B22" s="21"/>
      <c r="C22" s="24">
        <v>9500</v>
      </c>
      <c r="D22" s="29">
        <v>8658.49</v>
      </c>
      <c r="E22" s="1"/>
      <c r="F22" s="1"/>
      <c r="G22" s="1"/>
    </row>
    <row r="23" spans="1:7" ht="12" customHeight="1">
      <c r="A23" s="34" t="s">
        <v>12</v>
      </c>
      <c r="B23" s="21"/>
      <c r="C23" s="24">
        <v>1500</v>
      </c>
      <c r="D23" s="29">
        <v>1191.65</v>
      </c>
      <c r="E23" s="1"/>
      <c r="F23" s="1"/>
      <c r="G23" s="1"/>
    </row>
    <row r="24" spans="1:7" ht="12" customHeight="1">
      <c r="A24" s="34" t="s">
        <v>13</v>
      </c>
      <c r="B24" s="21"/>
      <c r="C24" s="24">
        <v>550</v>
      </c>
      <c r="D24" s="29">
        <v>541.01</v>
      </c>
      <c r="E24" s="1"/>
      <c r="F24" s="1"/>
      <c r="G24" s="1"/>
    </row>
    <row r="25" spans="1:7" ht="12" customHeight="1">
      <c r="A25" s="34" t="s">
        <v>14</v>
      </c>
      <c r="B25" s="21"/>
      <c r="C25" s="24">
        <v>700</v>
      </c>
      <c r="D25" s="29">
        <v>958.76</v>
      </c>
      <c r="E25" s="1"/>
      <c r="F25" s="1"/>
      <c r="G25" s="1"/>
    </row>
    <row r="26" spans="1:7" ht="12" customHeight="1">
      <c r="A26" s="34" t="s">
        <v>15</v>
      </c>
      <c r="B26" s="21"/>
      <c r="C26" s="24">
        <v>17925</v>
      </c>
      <c r="D26" s="29">
        <v>18037.17</v>
      </c>
      <c r="E26" s="1"/>
      <c r="F26" s="1"/>
      <c r="G26" s="1"/>
    </row>
    <row r="27" spans="1:7" ht="12" customHeight="1">
      <c r="A27" s="34" t="s">
        <v>67</v>
      </c>
      <c r="B27" s="21"/>
      <c r="C27" s="24">
        <v>5000</v>
      </c>
      <c r="D27" s="29">
        <v>7130.69</v>
      </c>
      <c r="E27" s="1"/>
      <c r="F27" s="1"/>
      <c r="G27" s="1"/>
    </row>
    <row r="28" spans="1:7" ht="12" customHeight="1">
      <c r="A28" s="34" t="s">
        <v>16</v>
      </c>
      <c r="B28" s="21"/>
      <c r="C28" s="24">
        <v>9300</v>
      </c>
      <c r="D28" s="29">
        <v>5659.9</v>
      </c>
      <c r="E28" s="1"/>
      <c r="F28" s="1"/>
      <c r="G28" s="1"/>
    </row>
    <row r="29" spans="1:7" ht="12" customHeight="1">
      <c r="A29" s="34" t="s">
        <v>17</v>
      </c>
      <c r="B29" s="21"/>
      <c r="C29" s="24">
        <v>9600</v>
      </c>
      <c r="D29" s="29">
        <v>15456.21</v>
      </c>
      <c r="E29" s="1"/>
      <c r="F29" s="1"/>
      <c r="G29" s="1"/>
    </row>
    <row r="30" spans="1:7" ht="12" customHeight="1">
      <c r="A30" s="34" t="s">
        <v>68</v>
      </c>
      <c r="B30" s="21"/>
      <c r="C30" s="24">
        <v>450</v>
      </c>
      <c r="D30" s="29">
        <v>585.24</v>
      </c>
      <c r="E30" s="1"/>
      <c r="F30" s="1"/>
      <c r="G30" s="1"/>
    </row>
    <row r="31" spans="1:7" ht="12" customHeight="1">
      <c r="A31" s="34" t="s">
        <v>18</v>
      </c>
      <c r="B31" s="21"/>
      <c r="C31" s="30">
        <v>300</v>
      </c>
      <c r="D31" s="31"/>
      <c r="E31" s="1"/>
      <c r="F31" s="1"/>
      <c r="G31" s="1"/>
    </row>
    <row r="32" spans="1:7" ht="12" customHeight="1">
      <c r="A32" s="25" t="s">
        <v>19</v>
      </c>
      <c r="B32" s="23"/>
      <c r="C32" s="26">
        <f>SUM(C22:C31)</f>
        <v>54825</v>
      </c>
      <c r="D32" s="32">
        <f>SUM(D22:D31)</f>
        <v>58219.119999999995</v>
      </c>
      <c r="E32" s="1"/>
      <c r="F32" s="1"/>
      <c r="G32" s="1"/>
    </row>
    <row r="33" spans="1:7" ht="12" customHeight="1">
      <c r="A33" s="22" t="s">
        <v>20</v>
      </c>
      <c r="B33" s="21"/>
      <c r="C33" s="24"/>
      <c r="D33" s="21"/>
      <c r="E33" s="1"/>
      <c r="F33" s="1"/>
      <c r="G33" s="1"/>
    </row>
    <row r="34" spans="1:7" ht="12" customHeight="1">
      <c r="A34" s="34" t="s">
        <v>21</v>
      </c>
      <c r="B34" s="21"/>
      <c r="C34" s="24">
        <v>78817</v>
      </c>
      <c r="D34" s="29">
        <v>77489.87</v>
      </c>
      <c r="E34" s="1"/>
      <c r="F34" s="1"/>
      <c r="G34" s="1"/>
    </row>
    <row r="35" spans="1:7" ht="12" customHeight="1">
      <c r="A35" s="34" t="s">
        <v>22</v>
      </c>
      <c r="B35" s="21"/>
      <c r="C35" s="24">
        <v>220010</v>
      </c>
      <c r="D35" s="29">
        <v>216122.72</v>
      </c>
      <c r="E35" s="1"/>
      <c r="F35" s="1"/>
      <c r="G35" s="1"/>
    </row>
    <row r="36" spans="1:7" ht="12" customHeight="1">
      <c r="A36" s="34" t="s">
        <v>56</v>
      </c>
      <c r="B36" s="21"/>
      <c r="C36" s="24"/>
      <c r="D36" s="29"/>
      <c r="E36" s="1"/>
      <c r="F36" s="1"/>
      <c r="G36" s="1"/>
    </row>
    <row r="37" spans="1:7" ht="12" customHeight="1">
      <c r="A37" s="34" t="s">
        <v>52</v>
      </c>
      <c r="B37" s="21"/>
      <c r="C37" s="24">
        <v>66775</v>
      </c>
      <c r="D37" s="29">
        <v>69828</v>
      </c>
      <c r="E37" s="1"/>
      <c r="F37" s="1"/>
      <c r="G37" s="1"/>
    </row>
    <row r="38" spans="1:7" ht="12" customHeight="1">
      <c r="A38" s="34" t="s">
        <v>23</v>
      </c>
      <c r="B38" s="21"/>
      <c r="C38" s="24">
        <v>20295</v>
      </c>
      <c r="D38" s="29">
        <v>20821.43</v>
      </c>
      <c r="E38" s="1"/>
      <c r="F38" s="1"/>
      <c r="G38" s="1"/>
    </row>
    <row r="39" spans="1:7" ht="12" customHeight="1">
      <c r="A39" s="34" t="s">
        <v>24</v>
      </c>
      <c r="B39" s="21"/>
      <c r="C39" s="30">
        <v>8000</v>
      </c>
      <c r="D39" s="31">
        <v>17694.92</v>
      </c>
      <c r="E39" s="1"/>
      <c r="F39" s="1"/>
      <c r="G39" s="1"/>
    </row>
    <row r="40" spans="1:7" ht="12" customHeight="1">
      <c r="A40" s="25" t="s">
        <v>25</v>
      </c>
      <c r="B40" s="23"/>
      <c r="C40" s="26">
        <f>SUM(C34:C39)</f>
        <v>393897</v>
      </c>
      <c r="D40" s="32">
        <f>SUM(D34:D39)</f>
        <v>401956.93999999994</v>
      </c>
      <c r="E40" s="1"/>
      <c r="F40" s="1"/>
      <c r="G40" s="1"/>
    </row>
    <row r="41" spans="1:7" ht="12" customHeight="1">
      <c r="A41" s="22" t="s">
        <v>26</v>
      </c>
      <c r="B41" s="21"/>
      <c r="C41" s="24"/>
      <c r="D41" s="21"/>
      <c r="E41" s="1"/>
      <c r="F41" s="1"/>
      <c r="G41" s="1"/>
    </row>
    <row r="42" spans="1:7" ht="12" customHeight="1">
      <c r="A42" s="34" t="s">
        <v>27</v>
      </c>
      <c r="B42" s="21"/>
      <c r="C42" s="24">
        <v>43600</v>
      </c>
      <c r="D42" s="29">
        <v>34220.77</v>
      </c>
      <c r="E42" s="1"/>
      <c r="F42" s="1"/>
      <c r="G42" s="1"/>
    </row>
    <row r="43" spans="1:7" ht="12" customHeight="1">
      <c r="A43" s="34" t="s">
        <v>28</v>
      </c>
      <c r="B43" s="21"/>
      <c r="C43" s="24">
        <v>41000</v>
      </c>
      <c r="D43" s="29">
        <v>36847.59</v>
      </c>
      <c r="E43" s="1"/>
      <c r="F43" s="1"/>
      <c r="G43" s="1"/>
    </row>
    <row r="44" spans="1:7" ht="12" customHeight="1">
      <c r="A44" s="34" t="s">
        <v>60</v>
      </c>
      <c r="B44" s="21"/>
      <c r="C44" s="24">
        <v>67000</v>
      </c>
      <c r="D44" s="29">
        <v>9955.95</v>
      </c>
      <c r="E44" s="1"/>
      <c r="F44" s="1"/>
      <c r="G44" s="1"/>
    </row>
    <row r="45" spans="1:7" ht="12" customHeight="1">
      <c r="A45" s="34" t="s">
        <v>29</v>
      </c>
      <c r="B45" s="21"/>
      <c r="C45" s="24">
        <v>17821</v>
      </c>
      <c r="D45" s="40">
        <v>14903.41</v>
      </c>
      <c r="E45" s="1"/>
      <c r="F45" s="1"/>
      <c r="G45" s="1"/>
    </row>
    <row r="46" spans="1:7" ht="12" customHeight="1">
      <c r="A46" s="34" t="s">
        <v>30</v>
      </c>
      <c r="B46" s="21"/>
      <c r="C46" s="24">
        <v>2100</v>
      </c>
      <c r="D46" s="40">
        <v>2559.56</v>
      </c>
      <c r="E46" s="1"/>
      <c r="F46" s="1"/>
      <c r="G46" s="1"/>
    </row>
    <row r="47" spans="1:7" ht="12" customHeight="1">
      <c r="A47" s="34" t="s">
        <v>31</v>
      </c>
      <c r="B47" s="21"/>
      <c r="C47" s="24">
        <v>1000</v>
      </c>
      <c r="D47" s="29">
        <v>462.18</v>
      </c>
      <c r="E47" s="1"/>
      <c r="F47" s="1"/>
      <c r="G47" s="1"/>
    </row>
    <row r="48" spans="1:7" ht="12" customHeight="1">
      <c r="A48" s="34" t="s">
        <v>61</v>
      </c>
      <c r="B48" s="21"/>
      <c r="C48" s="24">
        <v>40000</v>
      </c>
      <c r="D48" s="29">
        <v>11167.82</v>
      </c>
      <c r="E48" s="1"/>
      <c r="F48" s="1"/>
      <c r="G48" s="1"/>
    </row>
    <row r="49" spans="1:7" ht="12" customHeight="1">
      <c r="A49" s="25" t="s">
        <v>32</v>
      </c>
      <c r="B49" s="23"/>
      <c r="C49" s="28">
        <f>SUM(C42:C48)</f>
        <v>212521</v>
      </c>
      <c r="D49" s="33">
        <f>SUM(D42:D48)</f>
        <v>110117.27999999997</v>
      </c>
      <c r="E49" s="1"/>
      <c r="F49" s="1"/>
      <c r="G49" s="1"/>
    </row>
    <row r="50" spans="1:7" ht="12" customHeight="1">
      <c r="A50" s="25" t="s">
        <v>33</v>
      </c>
      <c r="B50" s="23"/>
      <c r="C50" s="28">
        <f>SUM(C32,C40,C49)</f>
        <v>661243</v>
      </c>
      <c r="D50" s="33">
        <f>SUM(D32,D40,D49)</f>
        <v>570293.3399999999</v>
      </c>
      <c r="E50" s="1"/>
      <c r="F50" s="1"/>
      <c r="G50" s="1"/>
    </row>
    <row r="51" spans="1:7" ht="12" customHeight="1" thickBot="1">
      <c r="A51" s="25" t="s">
        <v>55</v>
      </c>
      <c r="B51" s="23"/>
      <c r="C51" s="36">
        <f>SUM(C19-C50)</f>
        <v>0</v>
      </c>
      <c r="D51" s="50">
        <f>SUM(D19-D50)</f>
        <v>-4619.419999999809</v>
      </c>
      <c r="E51" s="44"/>
      <c r="F51" s="1"/>
      <c r="G51" s="1"/>
    </row>
    <row r="52" spans="1:7" ht="12" customHeight="1" thickTop="1">
      <c r="A52" s="1"/>
      <c r="B52" s="2"/>
      <c r="C52" s="1"/>
      <c r="D52" s="1"/>
      <c r="E52" s="1"/>
      <c r="F52" s="1"/>
      <c r="G52" s="1"/>
    </row>
    <row r="53" spans="1:7" ht="12" customHeight="1">
      <c r="A53" s="14"/>
      <c r="B53" s="2"/>
      <c r="C53" s="1"/>
      <c r="D53" s="1"/>
      <c r="E53" s="1"/>
      <c r="F53" s="1"/>
      <c r="G53" s="1"/>
    </row>
    <row r="54" spans="1:7" ht="12" customHeight="1">
      <c r="A54" s="15"/>
      <c r="B54" s="1"/>
      <c r="C54" s="1"/>
      <c r="D54" s="1"/>
      <c r="E54" s="1"/>
      <c r="F54" s="1"/>
      <c r="G54" s="1"/>
    </row>
    <row r="55" spans="1:7" ht="12" customHeight="1">
      <c r="A55" s="15"/>
      <c r="B55" s="1"/>
      <c r="C55" s="1"/>
      <c r="D55" s="1"/>
      <c r="E55" s="1"/>
      <c r="F55" s="1"/>
      <c r="G55" s="1"/>
    </row>
    <row r="56" spans="1:7" ht="12" customHeight="1">
      <c r="A56" s="16"/>
      <c r="B56" s="1"/>
      <c r="C56" s="1"/>
      <c r="D56" s="1"/>
      <c r="E56" s="1"/>
      <c r="F56" s="1"/>
      <c r="G56" s="1"/>
    </row>
    <row r="57" spans="1:7" ht="12" customHeight="1">
      <c r="A57" s="16"/>
      <c r="B57" s="1"/>
      <c r="C57" s="5"/>
      <c r="D57" s="5"/>
      <c r="E57" s="1"/>
      <c r="F57" s="1"/>
      <c r="G57" s="1"/>
    </row>
    <row r="58" spans="1:7" ht="12" customHeight="1">
      <c r="A58" s="16"/>
      <c r="B58" s="1"/>
      <c r="C58" s="5"/>
      <c r="D58" s="5"/>
      <c r="E58" s="1"/>
      <c r="F58" s="1"/>
      <c r="G58" s="1"/>
    </row>
    <row r="59" spans="1:7" ht="12" customHeight="1">
      <c r="A59" s="16"/>
      <c r="B59" s="1"/>
      <c r="C59" s="5"/>
      <c r="D59" s="5"/>
      <c r="E59" s="1"/>
      <c r="F59" s="1"/>
      <c r="G59" s="1"/>
    </row>
    <row r="60" spans="1:7" ht="12" customHeight="1">
      <c r="A60" s="17"/>
      <c r="B60" s="1"/>
      <c r="C60" s="5"/>
      <c r="D60" s="5"/>
      <c r="E60" s="1"/>
      <c r="F60" s="1"/>
      <c r="G60" s="1"/>
    </row>
    <row r="61" spans="1:7" ht="12" customHeight="1">
      <c r="A61" s="17"/>
      <c r="B61" s="1"/>
      <c r="C61" s="5"/>
      <c r="D61" s="5"/>
      <c r="E61" s="1"/>
      <c r="F61" s="1"/>
      <c r="G61" s="1"/>
    </row>
    <row r="62" spans="1:7" ht="12" customHeight="1">
      <c r="A62" s="18"/>
      <c r="B62" s="1"/>
      <c r="C62" s="5"/>
      <c r="D62" s="5"/>
      <c r="E62" s="1"/>
      <c r="F62" s="1"/>
      <c r="G62" s="1"/>
    </row>
    <row r="63" spans="1:7" ht="12" customHeight="1">
      <c r="A63" s="19"/>
      <c r="B63" s="1"/>
      <c r="C63" s="5"/>
      <c r="D63" s="5"/>
      <c r="E63" s="1"/>
      <c r="F63" s="1"/>
      <c r="G63" s="1"/>
    </row>
    <row r="64" spans="1:7" ht="12" customHeight="1">
      <c r="A64" s="20"/>
      <c r="B64" s="1"/>
      <c r="C64" s="5"/>
      <c r="D64" s="5"/>
      <c r="E64" s="1"/>
      <c r="F64" s="1"/>
      <c r="G64" s="1"/>
    </row>
    <row r="65" spans="1:7" ht="12" customHeight="1">
      <c r="A65" s="20"/>
      <c r="B65" s="1"/>
      <c r="C65" s="5"/>
      <c r="D65" s="5"/>
      <c r="E65" s="1"/>
      <c r="F65" s="1"/>
      <c r="G65" s="1"/>
    </row>
    <row r="66" spans="1:7" ht="12" customHeight="1">
      <c r="A66" s="18"/>
      <c r="B66" s="1"/>
      <c r="C66" s="5"/>
      <c r="D66" s="5"/>
      <c r="E66" s="1"/>
      <c r="F66" s="1"/>
      <c r="G66" s="1"/>
    </row>
    <row r="67" spans="1:7" ht="12" customHeight="1">
      <c r="A67" s="18"/>
      <c r="B67" s="3"/>
      <c r="C67" s="7"/>
      <c r="D67" s="7"/>
      <c r="E67" s="1"/>
      <c r="F67" s="1"/>
      <c r="G67" s="1"/>
    </row>
    <row r="68" spans="1:7" ht="12" customHeight="1">
      <c r="A68" s="8"/>
      <c r="B68" s="1"/>
      <c r="C68" s="1"/>
      <c r="D68" s="1"/>
      <c r="E68" s="1"/>
      <c r="F68" s="1"/>
      <c r="G68" s="1"/>
    </row>
    <row r="69" spans="1:7" ht="12" customHeight="1">
      <c r="A69" s="4"/>
      <c r="B69" s="1"/>
      <c r="C69" s="5"/>
      <c r="D69" s="5"/>
      <c r="E69" s="1"/>
      <c r="F69" s="1"/>
      <c r="G69" s="1"/>
    </row>
    <row r="70" spans="1:7" ht="12" customHeight="1">
      <c r="A70" s="4"/>
      <c r="B70" s="1"/>
      <c r="C70" s="5"/>
      <c r="D70" s="5"/>
      <c r="E70" s="1"/>
      <c r="F70" s="1"/>
      <c r="G70" s="1"/>
    </row>
    <row r="71" spans="1:7" ht="12" customHeight="1">
      <c r="A71" s="4"/>
      <c r="B71" s="1"/>
      <c r="C71" s="11"/>
      <c r="D71" s="11"/>
      <c r="E71" s="1"/>
      <c r="F71" s="1"/>
      <c r="G71" s="1"/>
    </row>
    <row r="72" spans="1:7" ht="12" customHeight="1">
      <c r="A72" s="4"/>
      <c r="B72" s="1"/>
      <c r="C72" s="11"/>
      <c r="D72" s="11"/>
      <c r="E72" s="1"/>
      <c r="F72" s="1"/>
      <c r="G72" s="1"/>
    </row>
    <row r="73" spans="1:7" ht="12" customHeight="1">
      <c r="A73" s="4"/>
      <c r="B73" s="1"/>
      <c r="C73" s="11"/>
      <c r="D73" s="11"/>
      <c r="E73" s="1"/>
      <c r="F73" s="1"/>
      <c r="G73" s="1"/>
    </row>
    <row r="74" spans="1:7" ht="12" customHeight="1">
      <c r="A74" s="4"/>
      <c r="B74" s="1"/>
      <c r="C74" s="11"/>
      <c r="D74" s="11"/>
      <c r="E74" s="1"/>
      <c r="F74" s="1"/>
      <c r="G74" s="1"/>
    </row>
    <row r="75" spans="1:7" ht="12" customHeight="1">
      <c r="A75" s="4"/>
      <c r="B75" s="1"/>
      <c r="C75" s="11"/>
      <c r="D75" s="11"/>
      <c r="E75" s="1"/>
      <c r="F75" s="1"/>
      <c r="G75" s="1"/>
    </row>
    <row r="76" spans="1:7" ht="12" customHeight="1">
      <c r="A76" s="6"/>
      <c r="B76" s="3"/>
      <c r="C76" s="12"/>
      <c r="D76" s="12"/>
      <c r="E76" s="1"/>
      <c r="F76" s="1"/>
      <c r="G76" s="1"/>
    </row>
    <row r="77" spans="1:7" ht="0.75" customHeight="1">
      <c r="A77" s="8"/>
      <c r="B77" s="1"/>
      <c r="C77" s="13"/>
      <c r="D77" s="13"/>
      <c r="E77" s="1"/>
      <c r="F77" s="1"/>
      <c r="G77" s="1"/>
    </row>
    <row r="78" ht="12" customHeight="1">
      <c r="A78" s="43"/>
    </row>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sheetData>
  <sheetProtection/>
  <printOptions/>
  <pageMargins left="0.2" right="0.2" top="0.25" bottom="0.25" header="0.3" footer="0.3"/>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3"/>
  <sheetViews>
    <sheetView tabSelected="1" zoomScalePageLayoutView="0" workbookViewId="0" topLeftCell="A1">
      <selection activeCell="D2" sqref="D2"/>
    </sheetView>
  </sheetViews>
  <sheetFormatPr defaultColWidth="9.140625" defaultRowHeight="15"/>
  <cols>
    <col min="1" max="1" width="42.140625" style="0" customWidth="1"/>
    <col min="2" max="2" width="4.57421875" style="0" customWidth="1"/>
    <col min="3" max="4" width="17.7109375" style="0" customWidth="1"/>
    <col min="5" max="5" width="2.421875" style="0" customWidth="1"/>
    <col min="6" max="6" width="1.8515625" style="0" customWidth="1"/>
    <col min="7" max="7" width="2.28125" style="0" customWidth="1"/>
    <col min="8" max="8" width="9.140625" style="0" customWidth="1"/>
  </cols>
  <sheetData>
    <row r="1" spans="1:4" ht="15">
      <c r="A1" s="3" t="s">
        <v>47</v>
      </c>
      <c r="B1" s="1"/>
      <c r="C1" s="1"/>
      <c r="D1" s="46">
        <v>-4619.42</v>
      </c>
    </row>
    <row r="2" spans="1:4" ht="15">
      <c r="A2" s="3" t="s">
        <v>38</v>
      </c>
      <c r="B2" s="1"/>
      <c r="C2" s="1"/>
      <c r="D2" s="10"/>
    </row>
    <row r="3" spans="1:4" ht="15">
      <c r="A3" s="3" t="s">
        <v>39</v>
      </c>
      <c r="B3" s="1"/>
      <c r="C3" s="1"/>
      <c r="D3" s="9"/>
    </row>
    <row r="4" spans="1:4" ht="15">
      <c r="A4" s="4" t="s">
        <v>66</v>
      </c>
      <c r="B4" s="1"/>
      <c r="C4" s="38">
        <v>178994.92</v>
      </c>
      <c r="D4" s="10"/>
    </row>
    <row r="5" spans="1:4" ht="15">
      <c r="A5" s="4" t="s">
        <v>64</v>
      </c>
      <c r="B5" s="1"/>
      <c r="C5" s="37">
        <v>64957.29</v>
      </c>
      <c r="D5" s="10"/>
    </row>
    <row r="6" spans="1:4" ht="15">
      <c r="A6" s="4" t="s">
        <v>53</v>
      </c>
      <c r="B6" s="1"/>
      <c r="C6" s="37">
        <v>39093.3</v>
      </c>
      <c r="D6" s="10"/>
    </row>
    <row r="7" spans="1:4" ht="15">
      <c r="A7" s="4" t="s">
        <v>71</v>
      </c>
      <c r="B7" s="1"/>
      <c r="C7" s="37">
        <v>-121042.01</v>
      </c>
      <c r="D7" s="10"/>
    </row>
    <row r="8" spans="1:4" ht="15">
      <c r="A8" s="4" t="s">
        <v>57</v>
      </c>
      <c r="B8" s="1"/>
      <c r="C8" s="48">
        <v>155.61</v>
      </c>
      <c r="D8" s="49">
        <v>-155.61</v>
      </c>
    </row>
    <row r="9" spans="1:4" ht="15">
      <c r="A9" s="4" t="s">
        <v>58</v>
      </c>
      <c r="B9" s="1"/>
      <c r="C9" s="48">
        <v>-170.33</v>
      </c>
      <c r="D9" s="49">
        <v>170.33</v>
      </c>
    </row>
    <row r="10" spans="1:4" ht="15">
      <c r="A10" s="6" t="s">
        <v>70</v>
      </c>
      <c r="B10" s="3"/>
      <c r="C10" s="5">
        <f>SUM(C4:C9)</f>
        <v>161988.78</v>
      </c>
      <c r="D10" s="45"/>
    </row>
    <row r="11" spans="1:4" ht="15">
      <c r="A11" s="8" t="s">
        <v>59</v>
      </c>
      <c r="B11" s="1"/>
      <c r="C11" s="1"/>
      <c r="D11" s="45"/>
    </row>
    <row r="12" spans="1:4" ht="15">
      <c r="A12" s="4" t="s">
        <v>66</v>
      </c>
      <c r="B12" s="1"/>
      <c r="C12" s="7">
        <v>243650.56</v>
      </c>
      <c r="D12" s="45"/>
    </row>
    <row r="13" spans="1:4" ht="15">
      <c r="A13" s="4" t="s">
        <v>40</v>
      </c>
      <c r="B13" s="1"/>
      <c r="C13" s="5"/>
      <c r="D13" s="45"/>
    </row>
    <row r="14" spans="1:4" ht="15">
      <c r="A14" s="4" t="s">
        <v>41</v>
      </c>
      <c r="B14" s="1"/>
      <c r="C14" s="5">
        <v>23980.7</v>
      </c>
      <c r="D14" s="45"/>
    </row>
    <row r="15" spans="1:4" ht="15">
      <c r="A15" s="4" t="s">
        <v>42</v>
      </c>
      <c r="B15" s="1"/>
      <c r="C15" s="5"/>
      <c r="D15" s="45"/>
    </row>
    <row r="16" spans="1:4" ht="15">
      <c r="A16" s="4" t="s">
        <v>30</v>
      </c>
      <c r="B16" s="1"/>
      <c r="C16" s="47">
        <v>-2559.56</v>
      </c>
      <c r="D16" s="45">
        <v>2559.56</v>
      </c>
    </row>
    <row r="17" spans="1:4" ht="15">
      <c r="A17" s="4" t="s">
        <v>63</v>
      </c>
      <c r="B17" s="1"/>
      <c r="C17" s="5"/>
      <c r="D17" s="10"/>
    </row>
    <row r="18" spans="1:4" ht="15">
      <c r="A18" s="6" t="s">
        <v>70</v>
      </c>
      <c r="B18" s="3"/>
      <c r="C18" s="5">
        <f>SUM(C12:C17)</f>
        <v>265071.7</v>
      </c>
      <c r="D18" s="10"/>
    </row>
    <row r="19" spans="1:4" ht="15">
      <c r="A19" s="6" t="s">
        <v>54</v>
      </c>
      <c r="B19" s="3"/>
      <c r="C19" s="7"/>
      <c r="D19" s="10"/>
    </row>
    <row r="20" spans="1:4" ht="15">
      <c r="A20" s="8" t="s">
        <v>46</v>
      </c>
      <c r="B20" s="1"/>
      <c r="C20" s="1"/>
      <c r="D20" s="35">
        <v>-249.92</v>
      </c>
    </row>
    <row r="21" spans="1:4" ht="15">
      <c r="A21" s="8" t="s">
        <v>43</v>
      </c>
      <c r="B21" s="1"/>
      <c r="C21" s="1"/>
      <c r="D21" s="35">
        <f>SUM(D1:D20)</f>
        <v>-2295.06</v>
      </c>
    </row>
    <row r="22" spans="1:4" ht="15">
      <c r="A22" s="8" t="s">
        <v>44</v>
      </c>
      <c r="B22" s="1"/>
      <c r="C22" s="1"/>
      <c r="D22" s="35">
        <v>77886.92</v>
      </c>
    </row>
    <row r="23" spans="1:4" ht="15">
      <c r="A23" s="8" t="s">
        <v>45</v>
      </c>
      <c r="B23" s="1"/>
      <c r="C23" s="1"/>
      <c r="D23" s="39">
        <f>SUM(D21:D22)</f>
        <v>75591.86</v>
      </c>
    </row>
  </sheetData>
  <sheetProtection/>
  <printOptions/>
  <pageMargins left="1.25" right="1" top="0.75" bottom="0.75" header="0.3" footer="0.3"/>
  <pageSetup fitToHeight="0"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dc:creator>
  <cp:keywords/>
  <dc:description/>
  <cp:lastModifiedBy>debbie knarr</cp:lastModifiedBy>
  <cp:lastPrinted>2018-04-25T15:30:47Z</cp:lastPrinted>
  <dcterms:created xsi:type="dcterms:W3CDTF">2011-12-08T14:52:49Z</dcterms:created>
  <dcterms:modified xsi:type="dcterms:W3CDTF">2018-08-17T13:34:13Z</dcterms:modified>
  <cp:category/>
  <cp:version/>
  <cp:contentType/>
  <cp:contentStatus/>
</cp:coreProperties>
</file>